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680"/>
  </bookViews>
  <sheets>
    <sheet name="รายชื่อ" sheetId="6" r:id="rId1"/>
    <sheet name="แบบฟอร์มรอบที่ 1" sheetId="1" r:id="rId2"/>
    <sheet name="แบบฟอร์มรอบที่ 1 หน้า 2" sheetId="2" r:id="rId3"/>
    <sheet name="แบบฟอร์มรอบที่ 2" sheetId="3" r:id="rId4"/>
    <sheet name="แบบฟอร์รอบที่ 2 หน้า 2" sheetId="4" r:id="rId5"/>
    <sheet name="แบบสรุป " sheetId="5" r:id="rId6"/>
  </sheets>
  <calcPr calcId="144525"/>
</workbook>
</file>

<file path=xl/calcChain.xml><?xml version="1.0" encoding="utf-8"?>
<calcChain xmlns="http://schemas.openxmlformats.org/spreadsheetml/2006/main">
  <c r="H34" i="3" l="1"/>
  <c r="H33" i="3"/>
  <c r="H32" i="3"/>
  <c r="H34" i="1"/>
  <c r="H33" i="1"/>
  <c r="H32" i="1"/>
  <c r="H27" i="3" l="1"/>
  <c r="H28" i="3"/>
  <c r="H29" i="3"/>
  <c r="H30" i="3"/>
  <c r="H26" i="3"/>
  <c r="H35" i="3" s="1"/>
  <c r="G37" i="3" s="1"/>
  <c r="I37" i="3" s="1"/>
  <c r="H12" i="3"/>
  <c r="H13" i="3"/>
  <c r="H14" i="3"/>
  <c r="H15" i="3"/>
  <c r="H11" i="3"/>
  <c r="H27" i="1"/>
  <c r="H28" i="1"/>
  <c r="H29" i="1"/>
  <c r="H30" i="1"/>
  <c r="H26" i="1"/>
  <c r="H12" i="1"/>
  <c r="H13" i="1"/>
  <c r="H14" i="1"/>
  <c r="H15" i="1"/>
  <c r="H11" i="1"/>
  <c r="H16" i="1" s="1"/>
  <c r="G6" i="4"/>
  <c r="G6" i="2"/>
  <c r="H35" i="1" l="1"/>
  <c r="G37" i="1" s="1"/>
  <c r="F5" i="4"/>
  <c r="H5" i="4" s="1"/>
  <c r="H16" i="3"/>
  <c r="G18" i="3" s="1"/>
  <c r="G18" i="1"/>
  <c r="I18" i="3" l="1"/>
  <c r="F4" i="4" s="1"/>
  <c r="H4" i="4" s="1"/>
  <c r="H6" i="4" s="1"/>
  <c r="I18" i="1"/>
  <c r="F4" i="2" s="1"/>
  <c r="H4" i="2" s="1"/>
  <c r="I37" i="1"/>
  <c r="F5" i="2" s="1"/>
  <c r="H5" i="2" s="1"/>
  <c r="H6" i="2" l="1"/>
  <c r="D10" i="5" s="1"/>
</calcChain>
</file>

<file path=xl/sharedStrings.xml><?xml version="1.0" encoding="utf-8"?>
<sst xmlns="http://schemas.openxmlformats.org/spreadsheetml/2006/main" count="419" uniqueCount="234">
  <si>
    <t xml:space="preserve"> แบบประเมินผลการปฏิบัติงานของพนักงานราชการทั่วไป</t>
  </si>
  <si>
    <t>ส่วนที่  1  ข้อมูลของผู้รับการประเมิน</t>
  </si>
  <si>
    <t>ส่วนที่  2  การประเมินผลสัมฤทธิ์ของงาน</t>
  </si>
  <si>
    <t>ตัวชี้วัด/ผลงาน</t>
  </si>
  <si>
    <t>ระดับค่าเป้าหมาย  (ก)</t>
  </si>
  <si>
    <t>%น้ำหนัก</t>
  </si>
  <si>
    <t>คะแนน  (ค)</t>
  </si>
  <si>
    <t>1.00 - 1.99</t>
  </si>
  <si>
    <t>2.00 -  2.99</t>
  </si>
  <si>
    <t>3.00 – 3.99</t>
  </si>
  <si>
    <t>4.00 – 4.99</t>
  </si>
  <si>
    <t>(ข)</t>
  </si>
  <si>
    <t>(ค = กxข)</t>
  </si>
  <si>
    <t>1.  ระดับความสำเร็จของการจัดบริการอาหารเฉพาะโรค  อาหารธรรมดา  อาหารทางสายให้อาหาร  ได้ตามมาตรฐานกำหนดของ Thai RDA</t>
  </si>
  <si>
    <t>2.  ความครบถ้วนถูกต้องของอาหารผู้ป่วย  สะอาด  ปลอดภัยจากสารเคมีปนเปื้อน และวัตถุอื่น</t>
  </si>
  <si>
    <t>3.  ระดับความสำเร็จในการผลิตอาหารผู้ป่วยถูกต้องตามหลักโภชนาการและโภชนบำบัด  และทันเวลาในการบริการผู้ป่วย</t>
  </si>
  <si>
    <t>4.  ระดับความสำเร็จในการดำเนินการด้านโภชนบำบัดอย่างมีระบบตามมาตรฐานกำหนด</t>
  </si>
  <si>
    <t>5.  ร้อยละความพึงพอใจในการรับบริการของผู้ป่วยและญาติ</t>
  </si>
  <si>
    <t>รวม</t>
  </si>
  <si>
    <t>คะแนนผลสัมฤทธิ์ของงานครั้งที่  1           =</t>
  </si>
  <si>
    <t>คะแนนรวมของทุกตัวชี้วัด  (ค)   X</t>
  </si>
  <si>
    <t>X 100 =</t>
  </si>
  <si>
    <r>
      <t>หมายเหตุ</t>
    </r>
    <r>
      <rPr>
        <sz val="16"/>
        <color theme="1"/>
        <rFont val="TH SarabunPSK"/>
        <family val="2"/>
      </rPr>
      <t xml:space="preserve"> :  5     (ตัวหาร)  หมายถึง  คะแนนเต็มของระดับค่าเป้าหมาย</t>
    </r>
  </si>
  <si>
    <t xml:space="preserve">              100  (ตัวคูณ)   หมายถึง  การแปลงคะแนนรวมของผลสัมฤทธิ์ของงานให้เป็นคะแนนที่มีฐาน</t>
  </si>
  <si>
    <t xml:space="preserve">       คะแนนเต็มเป็น  100  คะแนน</t>
  </si>
  <si>
    <t>ส่วนที่  3  การประเมินพฤติกรรมการปฏิบัติงาน</t>
  </si>
  <si>
    <t>พฤติกรรมการปฏิบัติงาน</t>
  </si>
  <si>
    <t>ระดับที่แสดงออกจริง  (ก)</t>
  </si>
  <si>
    <t>% น้ำหนัก</t>
  </si>
  <si>
    <r>
      <rPr>
        <sz val="10"/>
        <color theme="1"/>
        <rFont val="TH SarabunPSK"/>
        <family val="2"/>
      </rPr>
      <t xml:space="preserve">1.00 – 1.99 </t>
    </r>
    <r>
      <rPr>
        <sz val="11"/>
        <color theme="1"/>
        <rFont val="TH SarabunPSK"/>
        <family val="2"/>
      </rPr>
      <t>ต่ำกว่า  กำหนดมาก</t>
    </r>
  </si>
  <si>
    <t>2.00 – 2.99  ต่ำกว่า  กำหนด</t>
  </si>
  <si>
    <t>3.00 – 3.99        ตาม      กำหนด</t>
  </si>
  <si>
    <t>4.00 – 4.99   เกินกว่า กำหนด</t>
  </si>
  <si>
    <t xml:space="preserve">     5.00        เกินกว่า  กำหนดมาก</t>
  </si>
  <si>
    <t>1.  การมุ่งผลสัมฤทธิ์</t>
  </si>
  <si>
    <t>2.  การบริการที่ดี</t>
  </si>
  <si>
    <t>3.  การสั่งสมความเชี่ยวชาญในงานอาชีพ</t>
  </si>
  <si>
    <t>4.  การยึดมั่นในความถูกต้องชอบธรรมและจริยธรรม</t>
  </si>
  <si>
    <t>5.  การทำงานเป็นทีม</t>
  </si>
  <si>
    <t>คะแนนผลสัมฤทธิ์ของงานครั้งที่  1         =</t>
  </si>
  <si>
    <t>คะแนนรวมของทุกสมรรถนะ  (ค)   X</t>
  </si>
  <si>
    <r>
      <t>หมายเหตุ</t>
    </r>
    <r>
      <rPr>
        <sz val="16"/>
        <color theme="1"/>
        <rFont val="TH SarabunPSK"/>
        <family val="2"/>
      </rPr>
      <t xml:space="preserve"> :    5  (ตัวหาร)  หมายถึง  คะแนนเต็มของระดับที่แสดงออกจริง</t>
    </r>
  </si>
  <si>
    <t xml:space="preserve">              100  (ตัวคูณ)  หมายถึง  การแปลงคะแนนรวมของพฤติกรรมการปฏิบัติงานให้เป็นคะแนนที่มี</t>
  </si>
  <si>
    <t xml:space="preserve">                                         ฐานคะแนนเต็มเป็น  100  คะแนน</t>
  </si>
  <si>
    <t xml:space="preserve"> - 2 - </t>
  </si>
  <si>
    <t>ส่วนที่ 4 สรุปผลการประเมินครั้งที่  1</t>
  </si>
  <si>
    <t>ระดับผลการประเมินครั้งที่ 1</t>
  </si>
  <si>
    <t>องค์ประกอบการประเมิน</t>
  </si>
  <si>
    <t>คะแนน(ก)</t>
  </si>
  <si>
    <t>น้ำหนัก(ข)</t>
  </si>
  <si>
    <t>รวมคะแนน(ก)x(ข)</t>
  </si>
  <si>
    <t>ดีเด่น</t>
  </si>
  <si>
    <t>95-100</t>
  </si>
  <si>
    <t>%</t>
  </si>
  <si>
    <t>ผลการประเมินด้านผลสัมฤทธิ์</t>
  </si>
  <si>
    <t>ดีมาก</t>
  </si>
  <si>
    <t>85-94</t>
  </si>
  <si>
    <t>ผลการประเมินด้านพฤติกรรมฯ</t>
  </si>
  <si>
    <t>ดี</t>
  </si>
  <si>
    <t>75-84</t>
  </si>
  <si>
    <t>พอใช้</t>
  </si>
  <si>
    <t>65-74</t>
  </si>
  <si>
    <t>ต้องปรับปรุง</t>
  </si>
  <si>
    <t>0-64</t>
  </si>
  <si>
    <r>
      <rPr>
        <b/>
        <sz val="16"/>
        <rFont val="TH SarabunPSK"/>
        <family val="2"/>
      </rPr>
      <t>ความคิดเห็นเพิ่มเติมของผู้ประเมิน</t>
    </r>
    <r>
      <rPr>
        <sz val="16"/>
        <rFont val="TH SarabunPSK"/>
        <family val="2"/>
      </rPr>
      <t>……………………………………………………………………………….……………………………………………..</t>
    </r>
  </si>
  <si>
    <t>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</si>
  <si>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</t>
  </si>
  <si>
    <t>ส่วนที่ 5  การรับทราบผลการประเมิน  ครั้งที่  1</t>
  </si>
  <si>
    <t>ผู้รับการประเมิน :</t>
  </si>
  <si>
    <t xml:space="preserve">       ได้รับทราบผลการประเมินการปฏิบัติงานแล้ว</t>
  </si>
  <si>
    <t>วันที่.......................................................................</t>
  </si>
  <si>
    <t>ผู้ประเมิน :</t>
  </si>
  <si>
    <t xml:space="preserve">       ได้แจ้งผลการประเมินและผู้รับการประเมินได้ลงนามรับทราบแล้ว</t>
  </si>
  <si>
    <t xml:space="preserve">       ได้แจ้งผลการประเมินเมื่อวันที่..................................................</t>
  </si>
  <si>
    <t xml:space="preserve">       แต่ผู้รับการประเมินไม่ลงนามรับทราบ</t>
  </si>
  <si>
    <t>โดยมี............................................................................เป็นพยาน</t>
  </si>
  <si>
    <t>ลงชื่อ...........................................................พยาน</t>
  </si>
  <si>
    <t>(...............................................................)</t>
  </si>
  <si>
    <t>ตำแหน่ง....................................................</t>
  </si>
  <si>
    <t>วันที่..............................................................</t>
  </si>
  <si>
    <t>ส่วนที่ 6</t>
  </si>
  <si>
    <t>ความเห็นของผู้บังคับบัญชาเหนือขึ้นไป</t>
  </si>
  <si>
    <t>ผู้บังคับบัญชาเหนือขึ้นไป :</t>
  </si>
  <si>
    <t xml:space="preserve">       เห็นด้วยกับผลการประเมิน</t>
  </si>
  <si>
    <t>ลงชื่อ..........นายเกรียงศักดิ์  เอกพงษ์...........</t>
  </si>
  <si>
    <t xml:space="preserve">       มีความเห็นต่าง ดังนี้</t>
  </si>
  <si>
    <t>..............................................</t>
  </si>
  <si>
    <t>..................................................................................................</t>
  </si>
  <si>
    <t>ผู้บังคับบัญชาเหนือขึ้นไปอีกชั้นหนึ่ง (ถ้ามี):</t>
  </si>
  <si>
    <t>คะแนนผลสัมฤทธิ์ของงานครั้งที่  2           =</t>
  </si>
  <si>
    <t>คะแนนผลสัมฤทธิ์ของงานครั้งที่  2         =</t>
  </si>
  <si>
    <t>ส่วนที่ 4 สรุปผลการประเมินครั้งที่  2</t>
  </si>
  <si>
    <t>ระดับผลการประเมินครั้งที่ 2</t>
  </si>
  <si>
    <t>ส่วนที่ 5  การรับทราบผลการประเมิน  ครั้งที่  2</t>
  </si>
  <si>
    <t>แบบสรุปผลการประเมินการปฏิบัติงาน  2  รอบการประเมิน</t>
  </si>
  <si>
    <t>1.  ข้อมูลของผู้รับการประเมิน</t>
  </si>
  <si>
    <t>2.  สรุปปลการประเมิน  2  รอบการประเมิน</t>
  </si>
  <si>
    <t>ผลการประเมินเฉลี่ย</t>
  </si>
  <si>
    <r>
      <t xml:space="preserve"> = </t>
    </r>
    <r>
      <rPr>
        <u/>
        <sz val="16"/>
        <color theme="1"/>
        <rFont val="TH SarabunPSK"/>
        <family val="2"/>
      </rPr>
      <t xml:space="preserve"> ผลการประเมินครั้งที่  1 + ผลการประเมินครั้งที่  2</t>
    </r>
  </si>
  <si>
    <t>2  รอบการประเมิน</t>
  </si>
  <si>
    <t>3.  สรุประดับผลการประเมิน  2  รอบการประเมิน</t>
  </si>
  <si>
    <t>ระดับผลการประเมิน  ครั้งที่  1</t>
  </si>
  <si>
    <t>ระดับผลการประเมิน  ครั้งที่  2</t>
  </si>
  <si>
    <t>95 - 100  %</t>
  </si>
  <si>
    <t>85 - 94 %</t>
  </si>
  <si>
    <t>75 - 84 %</t>
  </si>
  <si>
    <t>65 - 74 %</t>
  </si>
  <si>
    <t>0 - 64 %</t>
  </si>
  <si>
    <t>สรุประดับผลการประเมิน  2  รอบการประเมิน</t>
  </si>
  <si>
    <r>
      <t>ความคิดเห็นเพิ่มเติมของผู้ประเมิน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</si>
  <si>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</si>
  <si>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</t>
  </si>
  <si>
    <r>
      <t>ชื่อผู้รับการประเมิน  (นาย/นาง/นางสาว)</t>
    </r>
    <r>
      <rPr>
        <u/>
        <sz val="16"/>
        <color theme="1"/>
        <rFont val="TH SarabunPSK"/>
        <family val="2"/>
      </rPr>
      <t xml:space="preserve">                                                                            .</t>
    </r>
  </si>
  <si>
    <r>
      <t>วันเริ่มสัญญา</t>
    </r>
    <r>
      <rPr>
        <u/>
        <sz val="16"/>
        <color theme="1"/>
        <rFont val="TH SarabunPSK"/>
        <family val="2"/>
      </rPr>
      <t xml:space="preserve">                                         </t>
    </r>
    <r>
      <rPr>
        <sz val="16"/>
        <color theme="1"/>
        <rFont val="TH SarabunPSK"/>
        <family val="2"/>
      </rPr>
      <t xml:space="preserve"> วันสิ้นสุดสัญญาจ้าง</t>
    </r>
    <r>
      <rPr>
        <u/>
        <sz val="16"/>
        <color theme="1"/>
        <rFont val="TH SarabunPSK"/>
        <family val="2"/>
      </rPr>
      <t xml:space="preserve">                                          . </t>
    </r>
  </si>
  <si>
    <r>
      <t>ชื่องาน/โครงการ</t>
    </r>
    <r>
      <rPr>
        <u/>
        <sz val="16"/>
        <color theme="1"/>
        <rFont val="TH SarabunPSK"/>
        <family val="2"/>
      </rPr>
      <t xml:space="preserve">                                                                                                    .</t>
    </r>
  </si>
  <si>
    <r>
      <t>ตำแหน่ง</t>
    </r>
    <r>
      <rPr>
        <u/>
        <sz val="16"/>
        <color theme="1"/>
        <rFont val="TH SarabunPSK"/>
        <family val="2"/>
      </rPr>
      <t xml:space="preserve">                          </t>
    </r>
    <r>
      <rPr>
        <sz val="16"/>
        <color theme="1"/>
        <rFont val="TH SarabunPSK"/>
        <family val="2"/>
      </rPr>
      <t>กลุ่มงาน</t>
    </r>
    <r>
      <rPr>
        <u/>
        <sz val="16"/>
        <color theme="1"/>
        <rFont val="TH SarabunPSK"/>
        <family val="2"/>
      </rPr>
      <t xml:space="preserve">                             </t>
    </r>
    <r>
      <rPr>
        <sz val="16"/>
        <color theme="1"/>
        <rFont val="TH SarabunPSK"/>
        <family val="2"/>
      </rPr>
      <t>สังกัด</t>
    </r>
    <r>
      <rPr>
        <u/>
        <sz val="16"/>
        <color theme="1"/>
        <rFont val="TH SarabunPSK"/>
        <family val="2"/>
      </rPr>
      <t xml:space="preserve">            โรงพยาบาลกุมภวาปี         .</t>
    </r>
  </si>
  <si>
    <t>ลงชื่อ.................................................</t>
  </si>
  <si>
    <t>ตำแหน่ง…………......................…………….</t>
  </si>
  <si>
    <t>ลงชื่อ................................................</t>
  </si>
  <si>
    <t>ตำแหน่ง ...................................…….</t>
  </si>
  <si>
    <t>ชื่อผู้รับการประเมิน  (นาย/นาง/นางสาว).............................................................................................</t>
  </si>
  <si>
    <t>วันเริ่มสัญญา.......................................วันสิ้นสุดสัญญาจ้าง.............30  กันยายน  2563..........</t>
  </si>
  <si>
    <t>ชื่องาน/โครงการ...................................................................................................................</t>
  </si>
  <si>
    <t>ตำแหน่ง......................................กลุ่มงาน...............................................สังกัด.......โรงพยาบาลกุมภวาปี............</t>
  </si>
  <si>
    <t xml:space="preserve"> =</t>
  </si>
  <si>
    <t>ลงชื่อ...................................................</t>
  </si>
  <si>
    <t>ตำแหน่ง………........................………….</t>
  </si>
  <si>
    <t>ตำแหน่ง ....................................…….</t>
  </si>
  <si>
    <t>ตำแหน่ง…ผู้อำนวยการโรงพยาบาลกุมภวาปี...</t>
  </si>
  <si>
    <r>
      <t>ชื่อผู้รับการประเมิน  (นาย/นาง/นางสาว)</t>
    </r>
    <r>
      <rPr>
        <u/>
        <sz val="16"/>
        <color theme="1"/>
        <rFont val="TH SarabunPSK"/>
        <family val="2"/>
      </rPr>
      <t xml:space="preserve">                                                        .</t>
    </r>
  </si>
  <si>
    <r>
      <t>วันเริ่มสัญญา</t>
    </r>
    <r>
      <rPr>
        <u/>
        <sz val="16"/>
        <color theme="1"/>
        <rFont val="TH SarabunPSK"/>
        <family val="2"/>
      </rPr>
      <t xml:space="preserve">                                  </t>
    </r>
    <r>
      <rPr>
        <sz val="16"/>
        <color theme="1"/>
        <rFont val="TH SarabunPSK"/>
        <family val="2"/>
      </rPr>
      <t xml:space="preserve"> วันสิ้นสุดสัญญาจ้าง</t>
    </r>
    <r>
      <rPr>
        <u/>
        <sz val="16"/>
        <color theme="1"/>
        <rFont val="TH SarabunPSK"/>
        <family val="2"/>
      </rPr>
      <t xml:space="preserve">                                            . </t>
    </r>
  </si>
  <si>
    <r>
      <t>ชื่องาน/โครงการ</t>
    </r>
    <r>
      <rPr>
        <u/>
        <sz val="16"/>
        <color theme="1"/>
        <rFont val="TH SarabunPSK"/>
        <family val="2"/>
      </rPr>
      <t xml:space="preserve">                                                                                                .</t>
    </r>
  </si>
  <si>
    <r>
      <t>ตำแหน่ง</t>
    </r>
    <r>
      <rPr>
        <u/>
        <sz val="16"/>
        <color theme="1"/>
        <rFont val="TH SarabunPSK"/>
        <family val="2"/>
      </rPr>
      <t xml:space="preserve">                       </t>
    </r>
    <r>
      <rPr>
        <sz val="16"/>
        <color theme="1"/>
        <rFont val="TH SarabunPSK"/>
        <family val="2"/>
      </rPr>
      <t>กลุ่มงาน</t>
    </r>
    <r>
      <rPr>
        <u/>
        <sz val="16"/>
        <color theme="1"/>
        <rFont val="TH SarabunPSK"/>
        <family val="2"/>
      </rPr>
      <t xml:space="preserve">                      </t>
    </r>
    <r>
      <rPr>
        <sz val="16"/>
        <color theme="1"/>
        <rFont val="TH SarabunPSK"/>
        <family val="2"/>
      </rPr>
      <t>สังกัด</t>
    </r>
    <r>
      <rPr>
        <u/>
        <sz val="16"/>
        <color theme="1"/>
        <rFont val="TH SarabunPSK"/>
        <family val="2"/>
      </rPr>
      <t xml:space="preserve">            โรงพยาบาลกุมภวาปี         .</t>
    </r>
  </si>
  <si>
    <r>
      <t>รอบการประเมิน  ครั้งที่  1</t>
    </r>
    <r>
      <rPr>
        <sz val="16"/>
        <color theme="1"/>
        <rFont val="TH SarabunPSK"/>
        <family val="2"/>
      </rPr>
      <t xml:space="preserve">  ระหว่างวันที่  1  ตุลาคม</t>
    </r>
    <r>
      <rPr>
        <u/>
        <sz val="16"/>
        <color theme="1"/>
        <rFont val="TH SarabunPSK"/>
        <family val="2"/>
      </rPr>
      <t xml:space="preserve">    2562          </t>
    </r>
    <r>
      <rPr>
        <sz val="16"/>
        <color theme="1"/>
        <rFont val="TH SarabunPSK"/>
        <family val="2"/>
      </rPr>
      <t xml:space="preserve">ถึงวันที่  31  มีนาคม </t>
    </r>
    <r>
      <rPr>
        <u/>
        <sz val="16"/>
        <color theme="1"/>
        <rFont val="TH SarabunPSK"/>
        <family val="2"/>
      </rPr>
      <t xml:space="preserve">        2563           .</t>
    </r>
  </si>
  <si>
    <r>
      <t xml:space="preserve">รอบการประเมิน  ครั้งที่  2 </t>
    </r>
    <r>
      <rPr>
        <sz val="16"/>
        <color theme="1"/>
        <rFont val="TH SarabunPSK"/>
        <family val="2"/>
      </rPr>
      <t xml:space="preserve">  ระหว่างวันที่  1  เมษายน</t>
    </r>
    <r>
      <rPr>
        <u/>
        <sz val="16"/>
        <color theme="1"/>
        <rFont val="TH SarabunPSK"/>
        <family val="2"/>
      </rPr>
      <t xml:space="preserve">    2563          </t>
    </r>
    <r>
      <rPr>
        <sz val="16"/>
        <color theme="1"/>
        <rFont val="TH SarabunPSK"/>
        <family val="2"/>
      </rPr>
      <t>ถึงวันที่  30 กันยายน</t>
    </r>
    <r>
      <rPr>
        <u/>
        <sz val="16"/>
        <color theme="1"/>
        <rFont val="TH SarabunPSK"/>
        <family val="2"/>
      </rPr>
      <t xml:space="preserve">     2563      .</t>
    </r>
  </si>
  <si>
    <t>ลงชื่อ......................................................................</t>
  </si>
  <si>
    <t>ตำแหน่ง….............................................................</t>
  </si>
  <si>
    <t>ลงชื่อ....................................................................</t>
  </si>
  <si>
    <t>ตำแหน่ง….........................................................</t>
  </si>
  <si>
    <t>สมรรถนะเฉพาะตามลักษณะงานที่ปฏิบัติ</t>
  </si>
  <si>
    <t>มิ.ย.</t>
  </si>
  <si>
    <t>เจ้าพนักงานธุรการ</t>
  </si>
  <si>
    <t>กลุ่มการพยาบาล</t>
  </si>
  <si>
    <t>ศรีเสน</t>
  </si>
  <si>
    <t>เตือนใจ</t>
  </si>
  <si>
    <t>น.ส.</t>
  </si>
  <si>
    <t>เม.ย.</t>
  </si>
  <si>
    <t>นักวิชาการเงินและบัญชี</t>
  </si>
  <si>
    <t>การเงิน</t>
  </si>
  <si>
    <t>กลุ่มงานการเงิน</t>
  </si>
  <si>
    <t>ใจซื่อ</t>
  </si>
  <si>
    <t>ยศพร</t>
  </si>
  <si>
    <t>นาง</t>
  </si>
  <si>
    <t>พ.ย.</t>
  </si>
  <si>
    <t>นักจิตวิทยาคลินิก</t>
  </si>
  <si>
    <t>จิตเวช</t>
  </si>
  <si>
    <t>กลุ่มงานจิตเวช</t>
  </si>
  <si>
    <t>โตสุวรรณ์</t>
  </si>
  <si>
    <t>ธนากร</t>
  </si>
  <si>
    <t>นาย</t>
  </si>
  <si>
    <t>นักทรัพยากรบุคคล</t>
  </si>
  <si>
    <t>ทรัพยากรบุคคล</t>
  </si>
  <si>
    <t>กลุ่มงานทรัพยากรบุคคล</t>
  </si>
  <si>
    <t>ศิริเงินยวง</t>
  </si>
  <si>
    <t>อังคณา</t>
  </si>
  <si>
    <t>ต.ค.</t>
  </si>
  <si>
    <t>นักวิชาการคอมฯ</t>
  </si>
  <si>
    <t>คอมพิวเตอร์</t>
  </si>
  <si>
    <t>กลุ่มงานสารสนเทศทางการแพทย์</t>
  </si>
  <si>
    <t>ดวงดี</t>
  </si>
  <si>
    <t>สุพจน์</t>
  </si>
  <si>
    <t>พ.ค.</t>
  </si>
  <si>
    <t>นักวิชาการสาธารณสุข</t>
  </si>
  <si>
    <t>งานป้องกันและควบคุมระบาดวิทยา</t>
  </si>
  <si>
    <t>งานป้องกันควบคุมโรคและระบาดวิทยา</t>
  </si>
  <si>
    <t>สาบุตร</t>
  </si>
  <si>
    <t>สมพร</t>
  </si>
  <si>
    <t>เรียกเก็บ</t>
  </si>
  <si>
    <t>ดำแดง</t>
  </si>
  <si>
    <t>จักรเพชร</t>
  </si>
  <si>
    <t>เจ้าพนักงานการเงินและบัญชี</t>
  </si>
  <si>
    <t>บัญชี</t>
  </si>
  <si>
    <t>กลุ่มงานบัญชี</t>
  </si>
  <si>
    <t>ศรีรังษ์</t>
  </si>
  <si>
    <t>จริยา</t>
  </si>
  <si>
    <t>นายช่างเทคนิค</t>
  </si>
  <si>
    <t>ซ่อมบำรุง</t>
  </si>
  <si>
    <t>กลุ่มงานโครงสร้างพื้นฐานและวิศวกรรมทางการแพทย์</t>
  </si>
  <si>
    <t>ดีสินธุ์</t>
  </si>
  <si>
    <t>พิชัย</t>
  </si>
  <si>
    <t>นักสังคมสงเคราะห์</t>
  </si>
  <si>
    <t>สังคมสงเคราะห์</t>
  </si>
  <si>
    <t>กลุ่มงานสังคมสงเคราะห์</t>
  </si>
  <si>
    <t>วัชระอลงกรณ์</t>
  </si>
  <si>
    <t>ขวัญดาว</t>
  </si>
  <si>
    <t>เลิศศิริ</t>
  </si>
  <si>
    <t>อดิศร</t>
  </si>
  <si>
    <t>สำนักยุทธศาสตร์และพัฒนาคุณภาพ</t>
  </si>
  <si>
    <t>กลุ่มงานพัฒนาคุณภาพบริการและมาตรฐาน</t>
  </si>
  <si>
    <t>สว่างศรี</t>
  </si>
  <si>
    <t>สุจิตรา</t>
  </si>
  <si>
    <t>นักวิชาการพัสดุ</t>
  </si>
  <si>
    <t>พัสดุ</t>
  </si>
  <si>
    <t>กลุ่มงานพัสดุ</t>
  </si>
  <si>
    <t>จันทรโยธา</t>
  </si>
  <si>
    <t>ศิรินันท์</t>
  </si>
  <si>
    <t>ธุรการ</t>
  </si>
  <si>
    <t>กลุ่มงานบริหารทั่วไป</t>
  </si>
  <si>
    <t>หมวดไธสง</t>
  </si>
  <si>
    <t>พรภิรมย์</t>
  </si>
  <si>
    <t>นักโภชนาการ</t>
  </si>
  <si>
    <t>โภชนศาสตร์</t>
  </si>
  <si>
    <t>กลุ่มงานโภชนศาสตร์</t>
  </si>
  <si>
    <t>ภูครองตา</t>
  </si>
  <si>
    <t>ฤดีพร</t>
  </si>
  <si>
    <t>มณีจักร์</t>
  </si>
  <si>
    <t>เสาวณี</t>
  </si>
  <si>
    <t>ก.ย.</t>
  </si>
  <si>
    <t>ทิพวัฒนา</t>
  </si>
  <si>
    <t>อิศรา</t>
  </si>
  <si>
    <t>สิ้นสุดการประเมิน</t>
  </si>
  <si>
    <t>รอบการประเมิน</t>
  </si>
  <si>
    <t>ปี</t>
  </si>
  <si>
    <t>เดือน</t>
  </si>
  <si>
    <t>วัน</t>
  </si>
  <si>
    <t>หมายเหตุ</t>
  </si>
  <si>
    <t>รอบ 1 (1 ต.ค.62 - 31 มี.ค.63)</t>
  </si>
  <si>
    <t>วันที่เริ่มเข้าสู่ พรก.</t>
  </si>
  <si>
    <t>ตำแหน่ง</t>
  </si>
  <si>
    <t>งาน</t>
  </si>
  <si>
    <t>กลุ่มงาน</t>
  </si>
  <si>
    <t>ชื่อ - สกุล</t>
  </si>
  <si>
    <t>ลำดับ</t>
  </si>
  <si>
    <t>รายชื่อพนักงานราชการ ประเมินรอบ 1 ปีงบประมาณ 2563 (1 ต.ค.62 - 31 มี.ค.63)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</si>
</sst>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0041E]0"/>
  </numFmts>
  <fonts count="19" x14ac:knownFonts="1">
    <font>
      <sz val="16"/>
      <color theme="1"/>
      <name val="TH SarabunIT๙"/>
      <family val="2"/>
      <charset val="222"/>
    </font>
    <font>
      <sz val="16"/>
      <color theme="1"/>
      <name val="TH Sarabun New"/>
      <family val="2"/>
      <charset val="222"/>
    </font>
    <font>
      <sz val="16"/>
      <color theme="1"/>
      <name val="TH SarabunIT๙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IT๙"/>
      <family val="2"/>
      <charset val="222"/>
    </font>
    <font>
      <sz val="13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" fillId="0" borderId="0"/>
    <xf numFmtId="0" fontId="17" fillId="0" borderId="0"/>
  </cellStyleXfs>
  <cellXfs count="12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90" shrinkToFit="1"/>
    </xf>
    <xf numFmtId="43" fontId="4" fillId="0" borderId="1" xfId="1" applyFont="1" applyBorder="1" applyAlignment="1">
      <alignment horizontal="center" textRotation="90" shrinkToFi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2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top" wrapText="1" shrinkToFit="1"/>
    </xf>
    <xf numFmtId="0" fontId="9" fillId="0" borderId="3" xfId="0" applyFont="1" applyBorder="1" applyAlignment="1">
      <alignment horizontal="center" vertical="top" wrapText="1" shrinkToFit="1"/>
    </xf>
    <xf numFmtId="43" fontId="10" fillId="0" borderId="3" xfId="1" applyFont="1" applyBorder="1" applyAlignment="1">
      <alignment horizontal="center" vertical="top" wrapText="1" shrinkToFi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2" applyFont="1"/>
    <xf numFmtId="0" fontId="14" fillId="0" borderId="3" xfId="2" applyFont="1" applyBorder="1" applyAlignment="1">
      <alignment horizontal="center" vertical="center"/>
    </xf>
    <xf numFmtId="0" fontId="4" fillId="0" borderId="0" xfId="2" applyFont="1" applyBorder="1"/>
    <xf numFmtId="188" fontId="4" fillId="0" borderId="0" xfId="2" applyNumberFormat="1" applyFont="1"/>
    <xf numFmtId="0" fontId="14" fillId="0" borderId="3" xfId="2" applyFont="1" applyBorder="1"/>
    <xf numFmtId="0" fontId="16" fillId="0" borderId="0" xfId="2" applyFont="1"/>
    <xf numFmtId="0" fontId="16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3" fillId="0" borderId="0" xfId="2" applyFont="1"/>
    <xf numFmtId="0" fontId="13" fillId="0" borderId="10" xfId="2" applyFont="1" applyBorder="1"/>
    <xf numFmtId="0" fontId="16" fillId="0" borderId="4" xfId="2" applyFont="1" applyBorder="1"/>
    <xf numFmtId="0" fontId="4" fillId="0" borderId="4" xfId="2" applyFont="1" applyBorder="1"/>
    <xf numFmtId="0" fontId="4" fillId="0" borderId="11" xfId="2" applyFont="1" applyBorder="1"/>
    <xf numFmtId="0" fontId="16" fillId="0" borderId="12" xfId="2" applyFont="1" applyBorder="1"/>
    <xf numFmtId="0" fontId="16" fillId="0" borderId="0" xfId="2" applyFont="1" applyBorder="1"/>
    <xf numFmtId="0" fontId="16" fillId="0" borderId="0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0" xfId="2" applyFont="1" applyBorder="1" applyAlignment="1"/>
    <xf numFmtId="0" fontId="16" fillId="0" borderId="13" xfId="2" applyFont="1" applyBorder="1"/>
    <xf numFmtId="0" fontId="13" fillId="0" borderId="12" xfId="2" applyFont="1" applyBorder="1"/>
    <xf numFmtId="0" fontId="4" fillId="0" borderId="13" xfId="2" applyFont="1" applyBorder="1"/>
    <xf numFmtId="0" fontId="4" fillId="0" borderId="2" xfId="2" applyFont="1" applyBorder="1"/>
    <xf numFmtId="0" fontId="4" fillId="0" borderId="15" xfId="2" applyFont="1" applyBorder="1"/>
    <xf numFmtId="0" fontId="13" fillId="0" borderId="4" xfId="2" applyFont="1" applyBorder="1"/>
    <xf numFmtId="0" fontId="16" fillId="0" borderId="0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4" fillId="0" borderId="14" xfId="2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2" fontId="4" fillId="0" borderId="0" xfId="0" applyNumberFormat="1" applyFont="1" applyAlignment="1"/>
    <xf numFmtId="4" fontId="4" fillId="0" borderId="0" xfId="0" applyNumberFormat="1" applyFont="1" applyAlignment="1"/>
    <xf numFmtId="0" fontId="14" fillId="0" borderId="3" xfId="2" applyFont="1" applyBorder="1" applyAlignment="1">
      <alignment horizontal="center"/>
    </xf>
    <xf numFmtId="0" fontId="14" fillId="0" borderId="3" xfId="2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14" fillId="0" borderId="3" xfId="2" applyFont="1" applyBorder="1" applyAlignment="1">
      <alignment horizontal="left"/>
    </xf>
    <xf numFmtId="0" fontId="15" fillId="0" borderId="6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left" shrinkToFit="1"/>
    </xf>
    <xf numFmtId="0" fontId="4" fillId="0" borderId="0" xfId="2" applyFont="1" applyAlignment="1">
      <alignment horizontal="center"/>
    </xf>
    <xf numFmtId="0" fontId="13" fillId="0" borderId="2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14" fillId="0" borderId="3" xfId="2" applyFont="1" applyBorder="1" applyAlignment="1">
      <alignment horizontal="center" vertical="center"/>
    </xf>
    <xf numFmtId="0" fontId="16" fillId="0" borderId="0" xfId="2" applyFont="1" applyBorder="1" applyAlignment="1">
      <alignment horizontal="left"/>
    </xf>
    <xf numFmtId="0" fontId="16" fillId="0" borderId="12" xfId="2" applyFont="1" applyBorder="1" applyAlignment="1">
      <alignment horizontal="left"/>
    </xf>
    <xf numFmtId="0" fontId="16" fillId="0" borderId="12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2" xfId="2" applyFont="1" applyBorder="1" applyAlignment="1">
      <alignment horizontal="center" wrapText="1" shrinkToFit="1"/>
    </xf>
    <xf numFmtId="0" fontId="16" fillId="0" borderId="2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1" fillId="0" borderId="3" xfId="3" applyBorder="1"/>
    <xf numFmtId="15" fontId="1" fillId="0" borderId="3" xfId="3" applyNumberFormat="1" applyBorder="1" applyAlignment="1">
      <alignment horizontal="center"/>
    </xf>
    <xf numFmtId="0" fontId="1" fillId="0" borderId="3" xfId="3" applyBorder="1" applyAlignment="1">
      <alignment horizontal="center"/>
    </xf>
    <xf numFmtId="0" fontId="16" fillId="0" borderId="3" xfId="4" applyFont="1" applyFill="1" applyBorder="1" applyAlignment="1">
      <alignment horizontal="center" shrinkToFit="1"/>
    </xf>
    <xf numFmtId="0" fontId="16" fillId="0" borderId="3" xfId="4" applyFont="1" applyFill="1" applyBorder="1" applyAlignment="1">
      <alignment horizontal="left" shrinkToFit="1"/>
    </xf>
    <xf numFmtId="0" fontId="16" fillId="0" borderId="3" xfId="4" applyFont="1" applyFill="1" applyBorder="1" applyAlignment="1">
      <alignment shrinkToFit="1"/>
    </xf>
    <xf numFmtId="0" fontId="4" fillId="0" borderId="3" xfId="3" applyFont="1" applyFill="1" applyBorder="1" applyAlignment="1">
      <alignment horizontal="center"/>
    </xf>
    <xf numFmtId="0" fontId="16" fillId="0" borderId="3" xfId="4" applyFont="1" applyBorder="1" applyAlignment="1">
      <alignment horizontal="center" shrinkToFit="1"/>
    </xf>
    <xf numFmtId="0" fontId="4" fillId="0" borderId="3" xfId="3" applyFont="1" applyBorder="1" applyAlignment="1">
      <alignment horizontal="center" shrinkToFit="1"/>
    </xf>
    <xf numFmtId="0" fontId="4" fillId="0" borderId="3" xfId="3" applyFont="1" applyBorder="1"/>
    <xf numFmtId="0" fontId="4" fillId="0" borderId="3" xfId="3" applyFont="1" applyFill="1" applyBorder="1"/>
    <xf numFmtId="0" fontId="16" fillId="0" borderId="3" xfId="4" applyFont="1" applyFill="1" applyBorder="1" applyAlignment="1">
      <alignment horizontal="left"/>
    </xf>
    <xf numFmtId="0" fontId="16" fillId="0" borderId="3" xfId="4" applyFont="1" applyFill="1" applyBorder="1"/>
    <xf numFmtId="0" fontId="1" fillId="0" borderId="0" xfId="3" applyAlignment="1">
      <alignment vertical="center"/>
    </xf>
    <xf numFmtId="0" fontId="18" fillId="0" borderId="3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0" xfId="3" applyFont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13</xdr:row>
      <xdr:rowOff>85725</xdr:rowOff>
    </xdr:from>
    <xdr:to>
      <xdr:col>0</xdr:col>
      <xdr:colOff>266699</xdr:colOff>
      <xdr:row>13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66674" y="4010025"/>
          <a:ext cx="200025" cy="16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17</xdr:row>
      <xdr:rowOff>66675</xdr:rowOff>
    </xdr:from>
    <xdr:to>
      <xdr:col>0</xdr:col>
      <xdr:colOff>257175</xdr:colOff>
      <xdr:row>17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38099" y="5133975"/>
          <a:ext cx="219076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38100</xdr:colOff>
      <xdr:row>18</xdr:row>
      <xdr:rowOff>85725</xdr:rowOff>
    </xdr:from>
    <xdr:to>
      <xdr:col>0</xdr:col>
      <xdr:colOff>247650</xdr:colOff>
      <xdr:row>18</xdr:row>
      <xdr:rowOff>257175</xdr:rowOff>
    </xdr:to>
    <xdr:sp macro="" textlink="">
      <xdr:nvSpPr>
        <xdr:cNvPr id="4" name="สี่เหลี่ยมผืนผ้า 3"/>
        <xdr:cNvSpPr/>
      </xdr:nvSpPr>
      <xdr:spPr>
        <a:xfrm>
          <a:off x="38100" y="5438775"/>
          <a:ext cx="209550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27</xdr:row>
      <xdr:rowOff>66675</xdr:rowOff>
    </xdr:from>
    <xdr:to>
      <xdr:col>0</xdr:col>
      <xdr:colOff>219074</xdr:colOff>
      <xdr:row>27</xdr:row>
      <xdr:rowOff>257175</xdr:rowOff>
    </xdr:to>
    <xdr:sp macro="" textlink="">
      <xdr:nvSpPr>
        <xdr:cNvPr id="5" name="สี่เหลี่ยมผืนผ้า 4"/>
        <xdr:cNvSpPr/>
      </xdr:nvSpPr>
      <xdr:spPr>
        <a:xfrm>
          <a:off x="38099" y="8372475"/>
          <a:ext cx="180975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28</xdr:row>
      <xdr:rowOff>47625</xdr:rowOff>
    </xdr:from>
    <xdr:to>
      <xdr:col>0</xdr:col>
      <xdr:colOff>219075</xdr:colOff>
      <xdr:row>28</xdr:row>
      <xdr:rowOff>219076</xdr:rowOff>
    </xdr:to>
    <xdr:sp macro="" textlink="">
      <xdr:nvSpPr>
        <xdr:cNvPr id="6" name="สี่เหลี่ยมผืนผ้า 5"/>
        <xdr:cNvSpPr/>
      </xdr:nvSpPr>
      <xdr:spPr>
        <a:xfrm>
          <a:off x="38099" y="8639175"/>
          <a:ext cx="180976" cy="1714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19050</xdr:colOff>
      <xdr:row>2</xdr:row>
      <xdr:rowOff>209550</xdr:rowOff>
    </xdr:from>
    <xdr:to>
      <xdr:col>9</xdr:col>
      <xdr:colOff>190500</xdr:colOff>
      <xdr:row>2</xdr:row>
      <xdr:rowOff>400050</xdr:rowOff>
    </xdr:to>
    <xdr:sp macro="" textlink="">
      <xdr:nvSpPr>
        <xdr:cNvPr id="7" name="สี่เหลี่ยมผืนผ้า 6"/>
        <xdr:cNvSpPr/>
      </xdr:nvSpPr>
      <xdr:spPr>
        <a:xfrm>
          <a:off x="4000500" y="762000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3</xdr:row>
      <xdr:rowOff>38100</xdr:rowOff>
    </xdr:from>
    <xdr:to>
      <xdr:col>9</xdr:col>
      <xdr:colOff>200025</xdr:colOff>
      <xdr:row>3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4010025" y="1057275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4</xdr:row>
      <xdr:rowOff>28575</xdr:rowOff>
    </xdr:from>
    <xdr:to>
      <xdr:col>9</xdr:col>
      <xdr:colOff>200025</xdr:colOff>
      <xdr:row>4</xdr:row>
      <xdr:rowOff>219075</xdr:rowOff>
    </xdr:to>
    <xdr:sp macro="" textlink="">
      <xdr:nvSpPr>
        <xdr:cNvPr id="9" name="สี่เหลี่ยมผืนผ้า 8"/>
        <xdr:cNvSpPr/>
      </xdr:nvSpPr>
      <xdr:spPr>
        <a:xfrm>
          <a:off x="4010025" y="1333500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5</xdr:row>
      <xdr:rowOff>28575</xdr:rowOff>
    </xdr:from>
    <xdr:to>
      <xdr:col>9</xdr:col>
      <xdr:colOff>200025</xdr:colOff>
      <xdr:row>5</xdr:row>
      <xdr:rowOff>219075</xdr:rowOff>
    </xdr:to>
    <xdr:sp macro="" textlink="">
      <xdr:nvSpPr>
        <xdr:cNvPr id="10" name="สี่เหลี่ยมผืนผ้า 9"/>
        <xdr:cNvSpPr/>
      </xdr:nvSpPr>
      <xdr:spPr>
        <a:xfrm>
          <a:off x="4010025" y="1619250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6</xdr:row>
      <xdr:rowOff>19050</xdr:rowOff>
    </xdr:from>
    <xdr:to>
      <xdr:col>9</xdr:col>
      <xdr:colOff>200025</xdr:colOff>
      <xdr:row>6</xdr:row>
      <xdr:rowOff>209550</xdr:rowOff>
    </xdr:to>
    <xdr:sp macro="" textlink="">
      <xdr:nvSpPr>
        <xdr:cNvPr id="11" name="สี่เหลี่ยมผืนผ้า 10"/>
        <xdr:cNvSpPr/>
      </xdr:nvSpPr>
      <xdr:spPr>
        <a:xfrm>
          <a:off x="4010025" y="1895475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38099</xdr:colOff>
      <xdr:row>31</xdr:row>
      <xdr:rowOff>66675</xdr:rowOff>
    </xdr:from>
    <xdr:to>
      <xdr:col>0</xdr:col>
      <xdr:colOff>219074</xdr:colOff>
      <xdr:row>31</xdr:row>
      <xdr:rowOff>257175</xdr:rowOff>
    </xdr:to>
    <xdr:sp macro="" textlink="">
      <xdr:nvSpPr>
        <xdr:cNvPr id="12" name="สี่เหลี่ยมผืนผ้า 11"/>
        <xdr:cNvSpPr/>
      </xdr:nvSpPr>
      <xdr:spPr>
        <a:xfrm>
          <a:off x="38099" y="9515475"/>
          <a:ext cx="180975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32</xdr:row>
      <xdr:rowOff>47625</xdr:rowOff>
    </xdr:from>
    <xdr:to>
      <xdr:col>0</xdr:col>
      <xdr:colOff>219075</xdr:colOff>
      <xdr:row>32</xdr:row>
      <xdr:rowOff>219076</xdr:rowOff>
    </xdr:to>
    <xdr:sp macro="" textlink="">
      <xdr:nvSpPr>
        <xdr:cNvPr id="13" name="สี่เหลี่ยมผืนผ้า 12"/>
        <xdr:cNvSpPr/>
      </xdr:nvSpPr>
      <xdr:spPr>
        <a:xfrm>
          <a:off x="38099" y="9782175"/>
          <a:ext cx="180976" cy="1714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13</xdr:row>
      <xdr:rowOff>85725</xdr:rowOff>
    </xdr:from>
    <xdr:to>
      <xdr:col>0</xdr:col>
      <xdr:colOff>266699</xdr:colOff>
      <xdr:row>13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66674" y="4010025"/>
          <a:ext cx="200025" cy="161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17</xdr:row>
      <xdr:rowOff>66675</xdr:rowOff>
    </xdr:from>
    <xdr:to>
      <xdr:col>0</xdr:col>
      <xdr:colOff>257175</xdr:colOff>
      <xdr:row>17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38099" y="5133975"/>
          <a:ext cx="219076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38100</xdr:colOff>
      <xdr:row>18</xdr:row>
      <xdr:rowOff>85725</xdr:rowOff>
    </xdr:from>
    <xdr:to>
      <xdr:col>0</xdr:col>
      <xdr:colOff>247650</xdr:colOff>
      <xdr:row>18</xdr:row>
      <xdr:rowOff>257175</xdr:rowOff>
    </xdr:to>
    <xdr:sp macro="" textlink="">
      <xdr:nvSpPr>
        <xdr:cNvPr id="4" name="สี่เหลี่ยมผืนผ้า 3"/>
        <xdr:cNvSpPr/>
      </xdr:nvSpPr>
      <xdr:spPr>
        <a:xfrm>
          <a:off x="38100" y="5438775"/>
          <a:ext cx="209550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27</xdr:row>
      <xdr:rowOff>66675</xdr:rowOff>
    </xdr:from>
    <xdr:to>
      <xdr:col>0</xdr:col>
      <xdr:colOff>219074</xdr:colOff>
      <xdr:row>27</xdr:row>
      <xdr:rowOff>257175</xdr:rowOff>
    </xdr:to>
    <xdr:sp macro="" textlink="">
      <xdr:nvSpPr>
        <xdr:cNvPr id="5" name="สี่เหลี่ยมผืนผ้า 4"/>
        <xdr:cNvSpPr/>
      </xdr:nvSpPr>
      <xdr:spPr>
        <a:xfrm>
          <a:off x="38099" y="8372475"/>
          <a:ext cx="180975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28</xdr:row>
      <xdr:rowOff>47625</xdr:rowOff>
    </xdr:from>
    <xdr:to>
      <xdr:col>0</xdr:col>
      <xdr:colOff>219075</xdr:colOff>
      <xdr:row>28</xdr:row>
      <xdr:rowOff>219076</xdr:rowOff>
    </xdr:to>
    <xdr:sp macro="" textlink="">
      <xdr:nvSpPr>
        <xdr:cNvPr id="6" name="สี่เหลี่ยมผืนผ้า 5"/>
        <xdr:cNvSpPr/>
      </xdr:nvSpPr>
      <xdr:spPr>
        <a:xfrm>
          <a:off x="38099" y="8639175"/>
          <a:ext cx="180976" cy="1714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19050</xdr:colOff>
      <xdr:row>2</xdr:row>
      <xdr:rowOff>209550</xdr:rowOff>
    </xdr:from>
    <xdr:to>
      <xdr:col>9</xdr:col>
      <xdr:colOff>190500</xdr:colOff>
      <xdr:row>2</xdr:row>
      <xdr:rowOff>400050</xdr:rowOff>
    </xdr:to>
    <xdr:sp macro="" textlink="">
      <xdr:nvSpPr>
        <xdr:cNvPr id="7" name="สี่เหลี่ยมผืนผ้า 6"/>
        <xdr:cNvSpPr/>
      </xdr:nvSpPr>
      <xdr:spPr>
        <a:xfrm>
          <a:off x="4000500" y="762000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3</xdr:row>
      <xdr:rowOff>38100</xdr:rowOff>
    </xdr:from>
    <xdr:to>
      <xdr:col>9</xdr:col>
      <xdr:colOff>200025</xdr:colOff>
      <xdr:row>3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4010025" y="1057275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4</xdr:row>
      <xdr:rowOff>28575</xdr:rowOff>
    </xdr:from>
    <xdr:to>
      <xdr:col>9</xdr:col>
      <xdr:colOff>200025</xdr:colOff>
      <xdr:row>4</xdr:row>
      <xdr:rowOff>219075</xdr:rowOff>
    </xdr:to>
    <xdr:sp macro="" textlink="">
      <xdr:nvSpPr>
        <xdr:cNvPr id="9" name="สี่เหลี่ยมผืนผ้า 8"/>
        <xdr:cNvSpPr/>
      </xdr:nvSpPr>
      <xdr:spPr>
        <a:xfrm>
          <a:off x="4010025" y="1333500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5</xdr:row>
      <xdr:rowOff>28575</xdr:rowOff>
    </xdr:from>
    <xdr:to>
      <xdr:col>9</xdr:col>
      <xdr:colOff>200025</xdr:colOff>
      <xdr:row>5</xdr:row>
      <xdr:rowOff>219075</xdr:rowOff>
    </xdr:to>
    <xdr:sp macro="" textlink="">
      <xdr:nvSpPr>
        <xdr:cNvPr id="10" name="สี่เหลี่ยมผืนผ้า 9"/>
        <xdr:cNvSpPr/>
      </xdr:nvSpPr>
      <xdr:spPr>
        <a:xfrm>
          <a:off x="4010025" y="1619250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28575</xdr:colOff>
      <xdr:row>6</xdr:row>
      <xdr:rowOff>19050</xdr:rowOff>
    </xdr:from>
    <xdr:to>
      <xdr:col>9</xdr:col>
      <xdr:colOff>200025</xdr:colOff>
      <xdr:row>6</xdr:row>
      <xdr:rowOff>209550</xdr:rowOff>
    </xdr:to>
    <xdr:sp macro="" textlink="">
      <xdr:nvSpPr>
        <xdr:cNvPr id="11" name="สี่เหลี่ยมผืนผ้า 10"/>
        <xdr:cNvSpPr/>
      </xdr:nvSpPr>
      <xdr:spPr>
        <a:xfrm>
          <a:off x="4010025" y="1895475"/>
          <a:ext cx="171450" cy="1905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38099</xdr:colOff>
      <xdr:row>31</xdr:row>
      <xdr:rowOff>66675</xdr:rowOff>
    </xdr:from>
    <xdr:to>
      <xdr:col>0</xdr:col>
      <xdr:colOff>219074</xdr:colOff>
      <xdr:row>31</xdr:row>
      <xdr:rowOff>257175</xdr:rowOff>
    </xdr:to>
    <xdr:sp macro="" textlink="">
      <xdr:nvSpPr>
        <xdr:cNvPr id="12" name="สี่เหลี่ยมผืนผ้า 11"/>
        <xdr:cNvSpPr/>
      </xdr:nvSpPr>
      <xdr:spPr>
        <a:xfrm>
          <a:off x="38099" y="9515475"/>
          <a:ext cx="180975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38099</xdr:colOff>
      <xdr:row>32</xdr:row>
      <xdr:rowOff>47625</xdr:rowOff>
    </xdr:from>
    <xdr:to>
      <xdr:col>0</xdr:col>
      <xdr:colOff>219075</xdr:colOff>
      <xdr:row>32</xdr:row>
      <xdr:rowOff>219076</xdr:rowOff>
    </xdr:to>
    <xdr:sp macro="" textlink="">
      <xdr:nvSpPr>
        <xdr:cNvPr id="13" name="สี่เหลี่ยมผืนผ้า 12"/>
        <xdr:cNvSpPr/>
      </xdr:nvSpPr>
      <xdr:spPr>
        <a:xfrm>
          <a:off x="38099" y="9782175"/>
          <a:ext cx="180976" cy="1714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12</xdr:row>
      <xdr:rowOff>76200</xdr:rowOff>
    </xdr:from>
    <xdr:to>
      <xdr:col>0</xdr:col>
      <xdr:colOff>685800</xdr:colOff>
      <xdr:row>12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514350" y="3276600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523875</xdr:colOff>
      <xdr:row>13</xdr:row>
      <xdr:rowOff>47625</xdr:rowOff>
    </xdr:from>
    <xdr:to>
      <xdr:col>0</xdr:col>
      <xdr:colOff>695325</xdr:colOff>
      <xdr:row>13</xdr:row>
      <xdr:rowOff>228600</xdr:rowOff>
    </xdr:to>
    <xdr:sp macro="" textlink="">
      <xdr:nvSpPr>
        <xdr:cNvPr id="3" name="สี่เหลี่ยมผืนผ้า 2"/>
        <xdr:cNvSpPr/>
      </xdr:nvSpPr>
      <xdr:spPr>
        <a:xfrm>
          <a:off x="523875" y="35147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523875</xdr:colOff>
      <xdr:row>14</xdr:row>
      <xdr:rowOff>47625</xdr:rowOff>
    </xdr:from>
    <xdr:to>
      <xdr:col>0</xdr:col>
      <xdr:colOff>695325</xdr:colOff>
      <xdr:row>14</xdr:row>
      <xdr:rowOff>228600</xdr:rowOff>
    </xdr:to>
    <xdr:sp macro="" textlink="">
      <xdr:nvSpPr>
        <xdr:cNvPr id="4" name="สี่เหลี่ยมผืนผ้า 3"/>
        <xdr:cNvSpPr/>
      </xdr:nvSpPr>
      <xdr:spPr>
        <a:xfrm>
          <a:off x="523875" y="37814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533400</xdr:colOff>
      <xdr:row>15</xdr:row>
      <xdr:rowOff>66675</xdr:rowOff>
    </xdr:from>
    <xdr:to>
      <xdr:col>0</xdr:col>
      <xdr:colOff>704850</xdr:colOff>
      <xdr:row>15</xdr:row>
      <xdr:rowOff>247650</xdr:rowOff>
    </xdr:to>
    <xdr:sp macro="" textlink="">
      <xdr:nvSpPr>
        <xdr:cNvPr id="5" name="สี่เหลี่ยมผืนผ้า 4"/>
        <xdr:cNvSpPr/>
      </xdr:nvSpPr>
      <xdr:spPr>
        <a:xfrm>
          <a:off x="533400" y="406717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523876</xdr:colOff>
      <xdr:row>12</xdr:row>
      <xdr:rowOff>85725</xdr:rowOff>
    </xdr:from>
    <xdr:to>
      <xdr:col>4</xdr:col>
      <xdr:colOff>695326</xdr:colOff>
      <xdr:row>12</xdr:row>
      <xdr:rowOff>266700</xdr:rowOff>
    </xdr:to>
    <xdr:sp macro="" textlink="">
      <xdr:nvSpPr>
        <xdr:cNvPr id="6" name="สี่เหลี่ยมผืนผ้า 5"/>
        <xdr:cNvSpPr/>
      </xdr:nvSpPr>
      <xdr:spPr>
        <a:xfrm>
          <a:off x="3571876" y="32861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523875</xdr:colOff>
      <xdr:row>13</xdr:row>
      <xdr:rowOff>76200</xdr:rowOff>
    </xdr:from>
    <xdr:to>
      <xdr:col>4</xdr:col>
      <xdr:colOff>695325</xdr:colOff>
      <xdr:row>13</xdr:row>
      <xdr:rowOff>257175</xdr:rowOff>
    </xdr:to>
    <xdr:sp macro="" textlink="">
      <xdr:nvSpPr>
        <xdr:cNvPr id="7" name="สี่เหลี่ยมผืนผ้า 6"/>
        <xdr:cNvSpPr/>
      </xdr:nvSpPr>
      <xdr:spPr>
        <a:xfrm>
          <a:off x="3571875" y="3543300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523875</xdr:colOff>
      <xdr:row>14</xdr:row>
      <xdr:rowOff>47625</xdr:rowOff>
    </xdr:from>
    <xdr:to>
      <xdr:col>4</xdr:col>
      <xdr:colOff>695325</xdr:colOff>
      <xdr:row>14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3571875" y="37814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523875</xdr:colOff>
      <xdr:row>15</xdr:row>
      <xdr:rowOff>47625</xdr:rowOff>
    </xdr:from>
    <xdr:to>
      <xdr:col>4</xdr:col>
      <xdr:colOff>695325</xdr:colOff>
      <xdr:row>15</xdr:row>
      <xdr:rowOff>228600</xdr:rowOff>
    </xdr:to>
    <xdr:sp macro="" textlink="">
      <xdr:nvSpPr>
        <xdr:cNvPr id="9" name="สี่เหลี่ยมผืนผ้า 8"/>
        <xdr:cNvSpPr/>
      </xdr:nvSpPr>
      <xdr:spPr>
        <a:xfrm>
          <a:off x="3571875" y="40481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533400</xdr:colOff>
      <xdr:row>16</xdr:row>
      <xdr:rowOff>66675</xdr:rowOff>
    </xdr:from>
    <xdr:to>
      <xdr:col>4</xdr:col>
      <xdr:colOff>704850</xdr:colOff>
      <xdr:row>16</xdr:row>
      <xdr:rowOff>247650</xdr:rowOff>
    </xdr:to>
    <xdr:sp macro="" textlink="">
      <xdr:nvSpPr>
        <xdr:cNvPr id="10" name="สี่เหลี่ยมผืนผ้า 9"/>
        <xdr:cNvSpPr/>
      </xdr:nvSpPr>
      <xdr:spPr>
        <a:xfrm>
          <a:off x="3581400" y="433387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533401</xdr:colOff>
      <xdr:row>16</xdr:row>
      <xdr:rowOff>85725</xdr:rowOff>
    </xdr:from>
    <xdr:to>
      <xdr:col>0</xdr:col>
      <xdr:colOff>704851</xdr:colOff>
      <xdr:row>16</xdr:row>
      <xdr:rowOff>266700</xdr:rowOff>
    </xdr:to>
    <xdr:sp macro="" textlink="">
      <xdr:nvSpPr>
        <xdr:cNvPr id="11" name="สี่เหลี่ยมผืนผ้า 10"/>
        <xdr:cNvSpPr/>
      </xdr:nvSpPr>
      <xdr:spPr>
        <a:xfrm>
          <a:off x="533401" y="43529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514350</xdr:colOff>
      <xdr:row>19</xdr:row>
      <xdr:rowOff>76200</xdr:rowOff>
    </xdr:from>
    <xdr:to>
      <xdr:col>0</xdr:col>
      <xdr:colOff>685800</xdr:colOff>
      <xdr:row>19</xdr:row>
      <xdr:rowOff>257175</xdr:rowOff>
    </xdr:to>
    <xdr:sp macro="" textlink="">
      <xdr:nvSpPr>
        <xdr:cNvPr id="12" name="สี่เหลี่ยมผืนผ้า 11"/>
        <xdr:cNvSpPr/>
      </xdr:nvSpPr>
      <xdr:spPr>
        <a:xfrm>
          <a:off x="514350" y="5143500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523875</xdr:colOff>
      <xdr:row>20</xdr:row>
      <xdr:rowOff>47625</xdr:rowOff>
    </xdr:from>
    <xdr:to>
      <xdr:col>0</xdr:col>
      <xdr:colOff>695325</xdr:colOff>
      <xdr:row>20</xdr:row>
      <xdr:rowOff>228600</xdr:rowOff>
    </xdr:to>
    <xdr:sp macro="" textlink="">
      <xdr:nvSpPr>
        <xdr:cNvPr id="13" name="สี่เหลี่ยมผืนผ้า 12"/>
        <xdr:cNvSpPr/>
      </xdr:nvSpPr>
      <xdr:spPr>
        <a:xfrm>
          <a:off x="523875" y="53816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523875</xdr:colOff>
      <xdr:row>21</xdr:row>
      <xdr:rowOff>47625</xdr:rowOff>
    </xdr:from>
    <xdr:to>
      <xdr:col>0</xdr:col>
      <xdr:colOff>695325</xdr:colOff>
      <xdr:row>21</xdr:row>
      <xdr:rowOff>228600</xdr:rowOff>
    </xdr:to>
    <xdr:sp macro="" textlink="">
      <xdr:nvSpPr>
        <xdr:cNvPr id="14" name="สี่เหลี่ยมผืนผ้า 13"/>
        <xdr:cNvSpPr/>
      </xdr:nvSpPr>
      <xdr:spPr>
        <a:xfrm>
          <a:off x="523875" y="56483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533400</xdr:colOff>
      <xdr:row>22</xdr:row>
      <xdr:rowOff>66675</xdr:rowOff>
    </xdr:from>
    <xdr:to>
      <xdr:col>0</xdr:col>
      <xdr:colOff>704850</xdr:colOff>
      <xdr:row>22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533400" y="593407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533401</xdr:colOff>
      <xdr:row>23</xdr:row>
      <xdr:rowOff>85725</xdr:rowOff>
    </xdr:from>
    <xdr:to>
      <xdr:col>0</xdr:col>
      <xdr:colOff>704851</xdr:colOff>
      <xdr:row>23</xdr:row>
      <xdr:rowOff>266700</xdr:rowOff>
    </xdr:to>
    <xdr:sp macro="" textlink="">
      <xdr:nvSpPr>
        <xdr:cNvPr id="16" name="สี่เหลี่ยมผืนผ้า 15"/>
        <xdr:cNvSpPr/>
      </xdr:nvSpPr>
      <xdr:spPr>
        <a:xfrm>
          <a:off x="533401" y="6219825"/>
          <a:ext cx="171450" cy="1809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E13" sqref="E13"/>
    </sheetView>
  </sheetViews>
  <sheetFormatPr defaultRowHeight="24" x14ac:dyDescent="0.55000000000000004"/>
  <cols>
    <col min="1" max="1" width="6.109375" style="103" customWidth="1"/>
    <col min="2" max="2" width="3.44140625" style="102" customWidth="1"/>
    <col min="3" max="4" width="9.6640625" style="102" customWidth="1"/>
    <col min="5" max="5" width="15.77734375" style="102" customWidth="1"/>
    <col min="6" max="6" width="14.44140625" style="102" customWidth="1"/>
    <col min="7" max="7" width="13.88671875" style="102" customWidth="1"/>
    <col min="8" max="8" width="5" style="103" customWidth="1"/>
    <col min="9" max="9" width="4.21875" style="103" customWidth="1"/>
    <col min="10" max="10" width="6" style="103" customWidth="1"/>
    <col min="11" max="11" width="12.88671875" style="102" customWidth="1"/>
    <col min="12" max="12" width="13.77734375" style="102" customWidth="1"/>
    <col min="13" max="16384" width="8.88671875" style="102"/>
  </cols>
  <sheetData>
    <row r="1" spans="1:13" s="102" customFormat="1" x14ac:dyDescent="0.55000000000000004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117" customFormat="1" x14ac:dyDescent="0.3">
      <c r="A2" s="118" t="s">
        <v>232</v>
      </c>
      <c r="B2" s="118" t="s">
        <v>231</v>
      </c>
      <c r="C2" s="118"/>
      <c r="D2" s="118"/>
      <c r="E2" s="118" t="s">
        <v>230</v>
      </c>
      <c r="F2" s="118" t="s">
        <v>229</v>
      </c>
      <c r="G2" s="118" t="s">
        <v>228</v>
      </c>
      <c r="H2" s="118" t="s">
        <v>227</v>
      </c>
      <c r="I2" s="118"/>
      <c r="J2" s="118"/>
      <c r="K2" s="118" t="s">
        <v>226</v>
      </c>
      <c r="L2" s="118"/>
      <c r="M2" s="118" t="s">
        <v>225</v>
      </c>
    </row>
    <row r="3" spans="1:13" s="117" customFormat="1" x14ac:dyDescent="0.3">
      <c r="A3" s="118"/>
      <c r="B3" s="118"/>
      <c r="C3" s="118"/>
      <c r="D3" s="118"/>
      <c r="E3" s="118"/>
      <c r="F3" s="118"/>
      <c r="G3" s="118"/>
      <c r="H3" s="119" t="s">
        <v>224</v>
      </c>
      <c r="I3" s="119" t="s">
        <v>223</v>
      </c>
      <c r="J3" s="119" t="s">
        <v>222</v>
      </c>
      <c r="K3" s="119" t="s">
        <v>221</v>
      </c>
      <c r="L3" s="119" t="s">
        <v>220</v>
      </c>
      <c r="M3" s="118"/>
    </row>
    <row r="4" spans="1:13" s="102" customFormat="1" x14ac:dyDescent="0.55000000000000004">
      <c r="A4" s="106">
        <v>2</v>
      </c>
      <c r="B4" s="107" t="s">
        <v>159</v>
      </c>
      <c r="C4" s="108" t="s">
        <v>219</v>
      </c>
      <c r="D4" s="108" t="s">
        <v>218</v>
      </c>
      <c r="E4" s="107" t="s">
        <v>168</v>
      </c>
      <c r="F4" s="107" t="s">
        <v>167</v>
      </c>
      <c r="G4" s="107" t="s">
        <v>166</v>
      </c>
      <c r="H4" s="106">
        <v>2</v>
      </c>
      <c r="I4" s="106" t="s">
        <v>217</v>
      </c>
      <c r="J4" s="106">
        <v>2556</v>
      </c>
      <c r="K4" s="105">
        <v>22920</v>
      </c>
      <c r="L4" s="105">
        <v>23101</v>
      </c>
      <c r="M4" s="104"/>
    </row>
    <row r="5" spans="1:13" s="102" customFormat="1" x14ac:dyDescent="0.55000000000000004">
      <c r="A5" s="106">
        <v>1</v>
      </c>
      <c r="B5" s="107" t="s">
        <v>145</v>
      </c>
      <c r="C5" s="108" t="s">
        <v>216</v>
      </c>
      <c r="D5" s="108" t="s">
        <v>215</v>
      </c>
      <c r="E5" s="107" t="s">
        <v>182</v>
      </c>
      <c r="F5" s="107" t="s">
        <v>181</v>
      </c>
      <c r="G5" s="107" t="s">
        <v>147</v>
      </c>
      <c r="H5" s="106">
        <v>15</v>
      </c>
      <c r="I5" s="106" t="s">
        <v>165</v>
      </c>
      <c r="J5" s="106">
        <v>2556</v>
      </c>
      <c r="K5" s="105">
        <v>22920</v>
      </c>
      <c r="L5" s="105">
        <v>23101</v>
      </c>
      <c r="M5" s="104"/>
    </row>
    <row r="6" spans="1:13" s="102" customFormat="1" x14ac:dyDescent="0.55000000000000004">
      <c r="A6" s="106">
        <v>5</v>
      </c>
      <c r="B6" s="107" t="s">
        <v>152</v>
      </c>
      <c r="C6" s="108" t="s">
        <v>214</v>
      </c>
      <c r="D6" s="108" t="s">
        <v>213</v>
      </c>
      <c r="E6" s="107" t="s">
        <v>212</v>
      </c>
      <c r="F6" s="107" t="s">
        <v>211</v>
      </c>
      <c r="G6" s="107" t="s">
        <v>210</v>
      </c>
      <c r="H6" s="106">
        <v>1</v>
      </c>
      <c r="I6" s="106" t="s">
        <v>146</v>
      </c>
      <c r="J6" s="106">
        <v>2558</v>
      </c>
      <c r="K6" s="105">
        <v>22920</v>
      </c>
      <c r="L6" s="105">
        <v>23101</v>
      </c>
      <c r="M6" s="104"/>
    </row>
    <row r="7" spans="1:13" s="102" customFormat="1" x14ac:dyDescent="0.55000000000000004">
      <c r="A7" s="106">
        <v>3</v>
      </c>
      <c r="B7" s="107" t="s">
        <v>159</v>
      </c>
      <c r="C7" s="108" t="s">
        <v>209</v>
      </c>
      <c r="D7" s="108" t="s">
        <v>208</v>
      </c>
      <c r="E7" s="107" t="s">
        <v>207</v>
      </c>
      <c r="F7" s="107" t="s">
        <v>206</v>
      </c>
      <c r="G7" s="107" t="s">
        <v>141</v>
      </c>
      <c r="H7" s="106">
        <v>1</v>
      </c>
      <c r="I7" s="107" t="s">
        <v>165</v>
      </c>
      <c r="J7" s="106">
        <v>2558</v>
      </c>
      <c r="K7" s="105">
        <v>22920</v>
      </c>
      <c r="L7" s="105">
        <v>23101</v>
      </c>
      <c r="M7" s="104"/>
    </row>
    <row r="8" spans="1:13" s="102" customFormat="1" x14ac:dyDescent="0.55000000000000004">
      <c r="A8" s="106">
        <v>4</v>
      </c>
      <c r="B8" s="107" t="s">
        <v>145</v>
      </c>
      <c r="C8" s="108" t="s">
        <v>205</v>
      </c>
      <c r="D8" s="108" t="s">
        <v>204</v>
      </c>
      <c r="E8" s="107" t="s">
        <v>203</v>
      </c>
      <c r="F8" s="107" t="s">
        <v>202</v>
      </c>
      <c r="G8" s="107" t="s">
        <v>201</v>
      </c>
      <c r="H8" s="106">
        <v>1</v>
      </c>
      <c r="I8" s="106" t="s">
        <v>165</v>
      </c>
      <c r="J8" s="106">
        <v>2558</v>
      </c>
      <c r="K8" s="105">
        <v>22920</v>
      </c>
      <c r="L8" s="105">
        <v>23101</v>
      </c>
      <c r="M8" s="104"/>
    </row>
    <row r="9" spans="1:13" s="102" customFormat="1" x14ac:dyDescent="0.55000000000000004">
      <c r="A9" s="106">
        <v>6</v>
      </c>
      <c r="B9" s="107" t="s">
        <v>145</v>
      </c>
      <c r="C9" s="108" t="s">
        <v>200</v>
      </c>
      <c r="D9" s="108" t="s">
        <v>199</v>
      </c>
      <c r="E9" s="107" t="s">
        <v>198</v>
      </c>
      <c r="F9" s="107" t="s">
        <v>197</v>
      </c>
      <c r="G9" s="109" t="s">
        <v>141</v>
      </c>
      <c r="H9" s="106">
        <v>1</v>
      </c>
      <c r="I9" s="106" t="s">
        <v>140</v>
      </c>
      <c r="J9" s="106">
        <v>2559</v>
      </c>
      <c r="K9" s="105">
        <v>22920</v>
      </c>
      <c r="L9" s="105">
        <v>23101</v>
      </c>
      <c r="M9" s="104"/>
    </row>
    <row r="10" spans="1:13" s="102" customFormat="1" x14ac:dyDescent="0.55000000000000004">
      <c r="A10" s="106">
        <v>8</v>
      </c>
      <c r="B10" s="107" t="s">
        <v>159</v>
      </c>
      <c r="C10" s="108" t="s">
        <v>196</v>
      </c>
      <c r="D10" s="108" t="s">
        <v>195</v>
      </c>
      <c r="E10" s="107" t="s">
        <v>187</v>
      </c>
      <c r="F10" s="107" t="s">
        <v>186</v>
      </c>
      <c r="G10" s="107" t="s">
        <v>185</v>
      </c>
      <c r="H10" s="106">
        <v>1</v>
      </c>
      <c r="I10" s="106" t="s">
        <v>140</v>
      </c>
      <c r="J10" s="106">
        <v>2559</v>
      </c>
      <c r="K10" s="105">
        <v>22920</v>
      </c>
      <c r="L10" s="105">
        <v>23101</v>
      </c>
      <c r="M10" s="104"/>
    </row>
    <row r="11" spans="1:13" s="102" customFormat="1" x14ac:dyDescent="0.55000000000000004">
      <c r="A11" s="106">
        <v>9</v>
      </c>
      <c r="B11" s="109" t="s">
        <v>145</v>
      </c>
      <c r="C11" s="108" t="s">
        <v>194</v>
      </c>
      <c r="D11" s="108" t="s">
        <v>193</v>
      </c>
      <c r="E11" s="107" t="s">
        <v>192</v>
      </c>
      <c r="F11" s="107" t="s">
        <v>191</v>
      </c>
      <c r="G11" s="107" t="s">
        <v>190</v>
      </c>
      <c r="H11" s="106">
        <v>1</v>
      </c>
      <c r="I11" s="106" t="s">
        <v>140</v>
      </c>
      <c r="J11" s="106">
        <v>2559</v>
      </c>
      <c r="K11" s="105">
        <v>22920</v>
      </c>
      <c r="L11" s="105">
        <v>23101</v>
      </c>
      <c r="M11" s="104"/>
    </row>
    <row r="12" spans="1:13" s="102" customFormat="1" x14ac:dyDescent="0.55000000000000004">
      <c r="A12" s="106">
        <v>7</v>
      </c>
      <c r="B12" s="107" t="s">
        <v>159</v>
      </c>
      <c r="C12" s="108" t="s">
        <v>189</v>
      </c>
      <c r="D12" s="108" t="s">
        <v>188</v>
      </c>
      <c r="E12" s="107" t="s">
        <v>187</v>
      </c>
      <c r="F12" s="107" t="s">
        <v>186</v>
      </c>
      <c r="G12" s="107" t="s">
        <v>185</v>
      </c>
      <c r="H12" s="106">
        <v>3</v>
      </c>
      <c r="I12" s="106" t="s">
        <v>165</v>
      </c>
      <c r="J12" s="106">
        <v>2559</v>
      </c>
      <c r="K12" s="105">
        <v>22920</v>
      </c>
      <c r="L12" s="105">
        <v>23101</v>
      </c>
      <c r="M12" s="104"/>
    </row>
    <row r="13" spans="1:13" s="102" customFormat="1" x14ac:dyDescent="0.55000000000000004">
      <c r="A13" s="106">
        <v>10</v>
      </c>
      <c r="B13" s="107" t="s">
        <v>145</v>
      </c>
      <c r="C13" s="108" t="s">
        <v>184</v>
      </c>
      <c r="D13" s="108" t="s">
        <v>183</v>
      </c>
      <c r="E13" s="107" t="s">
        <v>182</v>
      </c>
      <c r="F13" s="107" t="s">
        <v>181</v>
      </c>
      <c r="G13" s="109" t="s">
        <v>180</v>
      </c>
      <c r="H13" s="106">
        <v>15</v>
      </c>
      <c r="I13" s="106" t="s">
        <v>140</v>
      </c>
      <c r="J13" s="106">
        <v>2560</v>
      </c>
      <c r="K13" s="105">
        <v>22920</v>
      </c>
      <c r="L13" s="105">
        <v>23101</v>
      </c>
      <c r="M13" s="104"/>
    </row>
    <row r="14" spans="1:13" s="102" customFormat="1" x14ac:dyDescent="0.55000000000000004">
      <c r="A14" s="106">
        <v>11</v>
      </c>
      <c r="B14" s="107" t="s">
        <v>159</v>
      </c>
      <c r="C14" s="108" t="s">
        <v>179</v>
      </c>
      <c r="D14" s="108" t="s">
        <v>178</v>
      </c>
      <c r="E14" s="107" t="s">
        <v>168</v>
      </c>
      <c r="F14" s="107" t="s">
        <v>177</v>
      </c>
      <c r="G14" s="107" t="s">
        <v>166</v>
      </c>
      <c r="H14" s="106">
        <v>15</v>
      </c>
      <c r="I14" s="106" t="s">
        <v>140</v>
      </c>
      <c r="J14" s="106">
        <v>2560</v>
      </c>
      <c r="K14" s="105">
        <v>22920</v>
      </c>
      <c r="L14" s="105">
        <v>23101</v>
      </c>
      <c r="M14" s="104"/>
    </row>
    <row r="15" spans="1:13" s="102" customFormat="1" x14ac:dyDescent="0.55000000000000004">
      <c r="A15" s="106">
        <v>14</v>
      </c>
      <c r="B15" s="116" t="s">
        <v>159</v>
      </c>
      <c r="C15" s="115" t="s">
        <v>176</v>
      </c>
      <c r="D15" s="115" t="s">
        <v>175</v>
      </c>
      <c r="E15" s="107" t="s">
        <v>174</v>
      </c>
      <c r="F15" s="107" t="s">
        <v>173</v>
      </c>
      <c r="G15" s="107" t="s">
        <v>172</v>
      </c>
      <c r="H15" s="106">
        <v>7</v>
      </c>
      <c r="I15" s="106" t="s">
        <v>171</v>
      </c>
      <c r="J15" s="106">
        <v>2561</v>
      </c>
      <c r="K15" s="105">
        <v>22920</v>
      </c>
      <c r="L15" s="105">
        <v>23101</v>
      </c>
      <c r="M15" s="104"/>
    </row>
    <row r="16" spans="1:13" s="102" customFormat="1" x14ac:dyDescent="0.55000000000000004">
      <c r="A16" s="106">
        <v>13</v>
      </c>
      <c r="B16" s="107" t="s">
        <v>159</v>
      </c>
      <c r="C16" s="108" t="s">
        <v>170</v>
      </c>
      <c r="D16" s="108" t="s">
        <v>169</v>
      </c>
      <c r="E16" s="107" t="s">
        <v>168</v>
      </c>
      <c r="F16" s="107" t="s">
        <v>167</v>
      </c>
      <c r="G16" s="107" t="s">
        <v>166</v>
      </c>
      <c r="H16" s="106">
        <v>1</v>
      </c>
      <c r="I16" s="106" t="s">
        <v>165</v>
      </c>
      <c r="J16" s="106">
        <v>2561</v>
      </c>
      <c r="K16" s="105">
        <v>22920</v>
      </c>
      <c r="L16" s="105">
        <v>23101</v>
      </c>
      <c r="M16" s="104"/>
    </row>
    <row r="17" spans="1:13" s="102" customFormat="1" x14ac:dyDescent="0.55000000000000004">
      <c r="A17" s="106">
        <v>12</v>
      </c>
      <c r="B17" s="107" t="s">
        <v>145</v>
      </c>
      <c r="C17" s="108" t="s">
        <v>164</v>
      </c>
      <c r="D17" s="108" t="s">
        <v>163</v>
      </c>
      <c r="E17" s="107" t="s">
        <v>162</v>
      </c>
      <c r="F17" s="107" t="s">
        <v>161</v>
      </c>
      <c r="G17" s="107" t="s">
        <v>160</v>
      </c>
      <c r="H17" s="106">
        <v>1</v>
      </c>
      <c r="I17" s="106" t="s">
        <v>153</v>
      </c>
      <c r="J17" s="106">
        <v>2561</v>
      </c>
      <c r="K17" s="105">
        <v>22920</v>
      </c>
      <c r="L17" s="105">
        <v>23101</v>
      </c>
      <c r="M17" s="104"/>
    </row>
    <row r="18" spans="1:13" s="102" customFormat="1" x14ac:dyDescent="0.55000000000000004">
      <c r="A18" s="106">
        <v>15</v>
      </c>
      <c r="B18" s="113" t="s">
        <v>159</v>
      </c>
      <c r="C18" s="114" t="s">
        <v>158</v>
      </c>
      <c r="D18" s="113" t="s">
        <v>157</v>
      </c>
      <c r="E18" s="107" t="s">
        <v>156</v>
      </c>
      <c r="F18" s="112" t="s">
        <v>155</v>
      </c>
      <c r="G18" s="111" t="s">
        <v>154</v>
      </c>
      <c r="H18" s="106">
        <v>1</v>
      </c>
      <c r="I18" s="110" t="s">
        <v>153</v>
      </c>
      <c r="J18" s="106">
        <v>2561</v>
      </c>
      <c r="K18" s="105">
        <v>22920</v>
      </c>
      <c r="L18" s="105">
        <v>23101</v>
      </c>
      <c r="M18" s="104"/>
    </row>
    <row r="19" spans="1:13" s="102" customFormat="1" x14ac:dyDescent="0.55000000000000004">
      <c r="A19" s="106">
        <v>16</v>
      </c>
      <c r="B19" s="107" t="s">
        <v>152</v>
      </c>
      <c r="C19" s="108" t="s">
        <v>151</v>
      </c>
      <c r="D19" s="108" t="s">
        <v>150</v>
      </c>
      <c r="E19" s="107" t="s">
        <v>149</v>
      </c>
      <c r="F19" s="107" t="s">
        <v>148</v>
      </c>
      <c r="G19" s="107" t="s">
        <v>147</v>
      </c>
      <c r="H19" s="106">
        <v>17</v>
      </c>
      <c r="I19" s="106" t="s">
        <v>146</v>
      </c>
      <c r="J19" s="106">
        <v>2562</v>
      </c>
      <c r="K19" s="105">
        <v>22920</v>
      </c>
      <c r="L19" s="105">
        <v>23101</v>
      </c>
      <c r="M19" s="104"/>
    </row>
    <row r="20" spans="1:13" s="102" customFormat="1" x14ac:dyDescent="0.55000000000000004">
      <c r="A20" s="106">
        <v>17</v>
      </c>
      <c r="B20" s="109" t="s">
        <v>145</v>
      </c>
      <c r="C20" s="108" t="s">
        <v>144</v>
      </c>
      <c r="D20" s="108" t="s">
        <v>143</v>
      </c>
      <c r="E20" s="107" t="s">
        <v>142</v>
      </c>
      <c r="F20" s="107" t="s">
        <v>142</v>
      </c>
      <c r="G20" s="107" t="s">
        <v>141</v>
      </c>
      <c r="H20" s="106">
        <v>4</v>
      </c>
      <c r="I20" s="106" t="s">
        <v>140</v>
      </c>
      <c r="J20" s="106">
        <v>2562</v>
      </c>
      <c r="K20" s="105">
        <v>22920</v>
      </c>
      <c r="L20" s="105">
        <v>23101</v>
      </c>
      <c r="M20" s="104"/>
    </row>
  </sheetData>
  <mergeCells count="9">
    <mergeCell ref="H2:J2"/>
    <mergeCell ref="K2:L2"/>
    <mergeCell ref="B2:D3"/>
    <mergeCell ref="A2:A3"/>
    <mergeCell ref="A1:M1"/>
    <mergeCell ref="E2:E3"/>
    <mergeCell ref="F2:F3"/>
    <mergeCell ref="G2:G3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7" workbookViewId="0">
      <selection activeCell="L39" sqref="L39"/>
    </sheetView>
  </sheetViews>
  <sheetFormatPr defaultRowHeight="21" x14ac:dyDescent="0.35"/>
  <cols>
    <col min="1" max="1" width="33.88671875" style="1" customWidth="1"/>
    <col min="2" max="7" width="6.21875" style="1" customWidth="1"/>
    <col min="8" max="8" width="6.88671875" style="1" customWidth="1"/>
    <col min="9" max="9" width="6.21875" style="1" customWidth="1"/>
    <col min="10" max="16384" width="8.88671875" style="1"/>
  </cols>
  <sheetData>
    <row r="1" spans="1:9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23.1" customHeight="1" x14ac:dyDescent="0.35">
      <c r="A2" s="71" t="s">
        <v>133</v>
      </c>
      <c r="B2" s="71"/>
      <c r="C2" s="71"/>
      <c r="D2" s="71"/>
      <c r="E2" s="71"/>
      <c r="F2" s="71"/>
      <c r="G2" s="71"/>
      <c r="H2" s="71"/>
      <c r="I2" s="71"/>
    </row>
    <row r="3" spans="1:9" ht="23.1" customHeight="1" x14ac:dyDescent="0.35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4" spans="1:9" ht="21.95" customHeight="1" x14ac:dyDescent="0.35">
      <c r="A4" s="69" t="s">
        <v>112</v>
      </c>
      <c r="B4" s="69"/>
      <c r="C4" s="69"/>
      <c r="D4" s="69"/>
      <c r="E4" s="69"/>
      <c r="F4" s="69"/>
      <c r="G4" s="69"/>
      <c r="H4" s="69"/>
      <c r="I4" s="69"/>
    </row>
    <row r="5" spans="1:9" ht="21.95" customHeight="1" x14ac:dyDescent="0.35">
      <c r="A5" s="69" t="s">
        <v>113</v>
      </c>
      <c r="B5" s="69"/>
      <c r="C5" s="69"/>
      <c r="D5" s="69"/>
      <c r="E5" s="69"/>
      <c r="F5" s="69"/>
      <c r="G5" s="69"/>
      <c r="H5" s="69"/>
      <c r="I5" s="69"/>
    </row>
    <row r="6" spans="1:9" ht="21.95" customHeight="1" x14ac:dyDescent="0.35">
      <c r="A6" s="69" t="s">
        <v>114</v>
      </c>
      <c r="B6" s="69"/>
      <c r="C6" s="69"/>
      <c r="D6" s="69"/>
      <c r="E6" s="69"/>
      <c r="F6" s="69"/>
      <c r="G6" s="69"/>
      <c r="H6" s="69"/>
      <c r="I6" s="69"/>
    </row>
    <row r="7" spans="1:9" ht="21.95" customHeight="1" x14ac:dyDescent="0.35">
      <c r="A7" s="69" t="s">
        <v>115</v>
      </c>
      <c r="B7" s="69"/>
      <c r="C7" s="69"/>
      <c r="D7" s="69"/>
      <c r="E7" s="69"/>
      <c r="F7" s="69"/>
      <c r="G7" s="69"/>
      <c r="H7" s="69"/>
      <c r="I7" s="69"/>
    </row>
    <row r="8" spans="1:9" ht="23.1" customHeight="1" x14ac:dyDescent="0.35">
      <c r="A8" s="72" t="s">
        <v>2</v>
      </c>
      <c r="B8" s="72"/>
      <c r="C8" s="72"/>
      <c r="D8" s="72"/>
      <c r="E8" s="72"/>
      <c r="F8" s="72"/>
      <c r="G8" s="72"/>
      <c r="H8" s="72"/>
      <c r="I8" s="72"/>
    </row>
    <row r="9" spans="1:9" ht="23.1" customHeight="1" x14ac:dyDescent="0.35">
      <c r="A9" s="74" t="s">
        <v>3</v>
      </c>
      <c r="B9" s="74" t="s">
        <v>4</v>
      </c>
      <c r="C9" s="74"/>
      <c r="D9" s="74"/>
      <c r="E9" s="74"/>
      <c r="F9" s="74"/>
      <c r="G9" s="2" t="s">
        <v>5</v>
      </c>
      <c r="H9" s="2" t="s">
        <v>6</v>
      </c>
    </row>
    <row r="10" spans="1:9" ht="42" customHeight="1" x14ac:dyDescent="0.35">
      <c r="A10" s="74"/>
      <c r="B10" s="3" t="s">
        <v>7</v>
      </c>
      <c r="C10" s="3" t="s">
        <v>8</v>
      </c>
      <c r="D10" s="3" t="s">
        <v>9</v>
      </c>
      <c r="E10" s="3" t="s">
        <v>10</v>
      </c>
      <c r="F10" s="4">
        <v>5</v>
      </c>
      <c r="G10" s="5" t="s">
        <v>11</v>
      </c>
      <c r="H10" s="2" t="s">
        <v>12</v>
      </c>
    </row>
    <row r="11" spans="1:9" ht="57" customHeight="1" x14ac:dyDescent="0.35">
      <c r="A11" s="6"/>
      <c r="B11" s="5"/>
      <c r="C11" s="5"/>
      <c r="D11" s="5"/>
      <c r="E11" s="5"/>
      <c r="F11" s="5"/>
      <c r="G11" s="5"/>
      <c r="H11" s="5">
        <f>(B11+C11+D11+E11+F11)*G11</f>
        <v>0</v>
      </c>
    </row>
    <row r="12" spans="1:9" ht="39.75" customHeight="1" x14ac:dyDescent="0.35">
      <c r="A12" s="7"/>
      <c r="B12" s="5"/>
      <c r="C12" s="5"/>
      <c r="D12" s="5"/>
      <c r="E12" s="5"/>
      <c r="F12" s="5"/>
      <c r="G12" s="5"/>
      <c r="H12" s="5">
        <f t="shared" ref="H12:H15" si="0">(B12+C12+D12+E12+F12)*G12</f>
        <v>0</v>
      </c>
    </row>
    <row r="13" spans="1:9" ht="57.75" customHeight="1" x14ac:dyDescent="0.35">
      <c r="A13" s="7"/>
      <c r="B13" s="5"/>
      <c r="C13" s="5"/>
      <c r="D13" s="5"/>
      <c r="E13" s="5"/>
      <c r="F13" s="5"/>
      <c r="G13" s="5"/>
      <c r="H13" s="5">
        <f t="shared" si="0"/>
        <v>0</v>
      </c>
    </row>
    <row r="14" spans="1:9" ht="37.5" customHeight="1" x14ac:dyDescent="0.35">
      <c r="A14" s="7"/>
      <c r="B14" s="5"/>
      <c r="C14" s="5"/>
      <c r="D14" s="5"/>
      <c r="E14" s="5"/>
      <c r="F14" s="5"/>
      <c r="G14" s="5"/>
      <c r="H14" s="5">
        <f t="shared" si="0"/>
        <v>0</v>
      </c>
    </row>
    <row r="15" spans="1:9" ht="24" customHeight="1" x14ac:dyDescent="0.35">
      <c r="A15" s="7"/>
      <c r="B15" s="5"/>
      <c r="C15" s="5"/>
      <c r="D15" s="5"/>
      <c r="E15" s="5"/>
      <c r="F15" s="5"/>
      <c r="G15" s="5"/>
      <c r="H15" s="5">
        <f t="shared" si="0"/>
        <v>0</v>
      </c>
    </row>
    <row r="16" spans="1:9" ht="23.1" customHeight="1" x14ac:dyDescent="0.35">
      <c r="A16" s="75" t="s">
        <v>18</v>
      </c>
      <c r="B16" s="75"/>
      <c r="C16" s="75"/>
      <c r="D16" s="75"/>
      <c r="E16" s="75"/>
      <c r="F16" s="75"/>
      <c r="G16" s="8">
        <v>1</v>
      </c>
      <c r="H16" s="9">
        <f>SUM(H11:H15)</f>
        <v>0</v>
      </c>
    </row>
    <row r="17" spans="1:9" ht="9" customHeight="1" x14ac:dyDescent="0.35">
      <c r="A17" s="10"/>
    </row>
    <row r="18" spans="1:9" ht="23.1" customHeight="1" x14ac:dyDescent="0.35">
      <c r="A18" s="11" t="s">
        <v>19</v>
      </c>
      <c r="B18" s="76" t="s">
        <v>20</v>
      </c>
      <c r="C18" s="76"/>
      <c r="D18" s="76"/>
      <c r="E18" s="76"/>
      <c r="F18" s="12">
        <v>100</v>
      </c>
      <c r="G18" s="13">
        <f>+H16</f>
        <v>0</v>
      </c>
      <c r="H18" s="1" t="s">
        <v>21</v>
      </c>
      <c r="I18" s="14">
        <f>+G18*100/G19/100</f>
        <v>0</v>
      </c>
    </row>
    <row r="19" spans="1:9" ht="23.1" customHeight="1" x14ac:dyDescent="0.35">
      <c r="A19" s="10"/>
      <c r="B19" s="73">
        <v>5</v>
      </c>
      <c r="C19" s="73"/>
      <c r="D19" s="73"/>
      <c r="E19" s="73"/>
      <c r="G19" s="13">
        <v>5</v>
      </c>
    </row>
    <row r="20" spans="1:9" ht="21.95" customHeight="1" x14ac:dyDescent="0.35">
      <c r="A20" s="15" t="s">
        <v>22</v>
      </c>
    </row>
    <row r="21" spans="1:9" ht="21.95" customHeight="1" x14ac:dyDescent="0.35">
      <c r="A21" s="16" t="s">
        <v>23</v>
      </c>
    </row>
    <row r="22" spans="1:9" ht="21.95" customHeight="1" x14ac:dyDescent="0.35">
      <c r="A22" s="17" t="s">
        <v>24</v>
      </c>
    </row>
    <row r="23" spans="1:9" ht="23.1" customHeight="1" x14ac:dyDescent="0.35">
      <c r="A23" s="18" t="s">
        <v>25</v>
      </c>
    </row>
    <row r="24" spans="1:9" ht="23.1" customHeight="1" x14ac:dyDescent="0.35">
      <c r="A24" s="77" t="s">
        <v>26</v>
      </c>
      <c r="B24" s="79" t="s">
        <v>27</v>
      </c>
      <c r="C24" s="80"/>
      <c r="D24" s="80"/>
      <c r="E24" s="80"/>
      <c r="F24" s="81"/>
      <c r="G24" s="20" t="s">
        <v>28</v>
      </c>
      <c r="H24" s="20" t="s">
        <v>6</v>
      </c>
    </row>
    <row r="25" spans="1:9" ht="52.5" customHeight="1" x14ac:dyDescent="0.35">
      <c r="A25" s="78"/>
      <c r="B25" s="21" t="s">
        <v>29</v>
      </c>
      <c r="C25" s="22" t="s">
        <v>30</v>
      </c>
      <c r="D25" s="22" t="s">
        <v>31</v>
      </c>
      <c r="E25" s="22" t="s">
        <v>32</v>
      </c>
      <c r="F25" s="23" t="s">
        <v>33</v>
      </c>
      <c r="G25" s="24" t="s">
        <v>11</v>
      </c>
      <c r="H25" s="25" t="s">
        <v>12</v>
      </c>
    </row>
    <row r="26" spans="1:9" ht="23.1" customHeight="1" x14ac:dyDescent="0.35">
      <c r="A26" s="26" t="s">
        <v>34</v>
      </c>
      <c r="B26" s="27"/>
      <c r="C26" s="26"/>
      <c r="D26" s="27"/>
      <c r="E26" s="27"/>
      <c r="F26" s="27"/>
      <c r="G26" s="27">
        <v>15</v>
      </c>
      <c r="H26" s="27">
        <f>(B26+C26+D26+E26+F26)*G26</f>
        <v>0</v>
      </c>
    </row>
    <row r="27" spans="1:9" ht="23.1" customHeight="1" x14ac:dyDescent="0.35">
      <c r="A27" s="26" t="s">
        <v>35</v>
      </c>
      <c r="B27" s="27"/>
      <c r="C27" s="26"/>
      <c r="D27" s="27"/>
      <c r="E27" s="27"/>
      <c r="F27" s="27"/>
      <c r="G27" s="27">
        <v>15</v>
      </c>
      <c r="H27" s="27">
        <f t="shared" ref="H27:H34" si="1">(B27+C27+D27+E27+F27)*G27</f>
        <v>0</v>
      </c>
    </row>
    <row r="28" spans="1:9" ht="23.1" customHeight="1" x14ac:dyDescent="0.35">
      <c r="A28" s="26" t="s">
        <v>36</v>
      </c>
      <c r="B28" s="27"/>
      <c r="C28" s="26"/>
      <c r="D28" s="27"/>
      <c r="E28" s="27"/>
      <c r="F28" s="27"/>
      <c r="G28" s="27">
        <v>15</v>
      </c>
      <c r="H28" s="27">
        <f t="shared" si="1"/>
        <v>0</v>
      </c>
    </row>
    <row r="29" spans="1:9" ht="23.1" customHeight="1" x14ac:dyDescent="0.35">
      <c r="A29" s="28" t="s">
        <v>37</v>
      </c>
      <c r="B29" s="27"/>
      <c r="C29" s="26"/>
      <c r="D29" s="27"/>
      <c r="E29" s="27"/>
      <c r="F29" s="27"/>
      <c r="G29" s="27">
        <v>15</v>
      </c>
      <c r="H29" s="27">
        <f t="shared" si="1"/>
        <v>0</v>
      </c>
    </row>
    <row r="30" spans="1:9" ht="23.1" customHeight="1" x14ac:dyDescent="0.35">
      <c r="A30" s="67" t="s">
        <v>38</v>
      </c>
      <c r="B30" s="27"/>
      <c r="C30" s="26"/>
      <c r="D30" s="27"/>
      <c r="E30" s="27"/>
      <c r="F30" s="27"/>
      <c r="G30" s="27">
        <v>15</v>
      </c>
      <c r="H30" s="27">
        <f t="shared" si="1"/>
        <v>0</v>
      </c>
    </row>
    <row r="31" spans="1:9" ht="23.1" customHeight="1" x14ac:dyDescent="0.35">
      <c r="A31" s="26" t="s">
        <v>139</v>
      </c>
      <c r="B31" s="19"/>
      <c r="C31" s="26"/>
      <c r="D31" s="27"/>
      <c r="E31" s="27"/>
      <c r="F31" s="27"/>
      <c r="G31" s="27"/>
      <c r="H31" s="27"/>
    </row>
    <row r="32" spans="1:9" ht="23.1" customHeight="1" x14ac:dyDescent="0.35">
      <c r="A32" s="68">
        <v>6</v>
      </c>
      <c r="B32" s="19"/>
      <c r="C32" s="26"/>
      <c r="D32" s="27"/>
      <c r="E32" s="27"/>
      <c r="F32" s="27"/>
      <c r="G32" s="27">
        <v>10</v>
      </c>
      <c r="H32" s="27">
        <f t="shared" si="1"/>
        <v>0</v>
      </c>
    </row>
    <row r="33" spans="1:9" ht="23.1" customHeight="1" x14ac:dyDescent="0.35">
      <c r="A33" s="68">
        <v>7</v>
      </c>
      <c r="B33" s="19"/>
      <c r="C33" s="26"/>
      <c r="D33" s="27"/>
      <c r="E33" s="27"/>
      <c r="F33" s="27"/>
      <c r="G33" s="27">
        <v>10</v>
      </c>
      <c r="H33" s="27">
        <f t="shared" si="1"/>
        <v>0</v>
      </c>
    </row>
    <row r="34" spans="1:9" ht="23.1" customHeight="1" x14ac:dyDescent="0.35">
      <c r="A34" s="68">
        <v>8</v>
      </c>
      <c r="B34" s="19"/>
      <c r="C34" s="26"/>
      <c r="D34" s="27"/>
      <c r="E34" s="27"/>
      <c r="F34" s="27"/>
      <c r="G34" s="27">
        <v>5</v>
      </c>
      <c r="H34" s="27">
        <f t="shared" si="1"/>
        <v>0</v>
      </c>
    </row>
    <row r="35" spans="1:9" ht="23.1" customHeight="1" x14ac:dyDescent="0.35">
      <c r="A35" s="82" t="s">
        <v>18</v>
      </c>
      <c r="B35" s="82"/>
      <c r="C35" s="82"/>
      <c r="D35" s="82"/>
      <c r="E35" s="82"/>
      <c r="F35" s="82"/>
      <c r="G35" s="29">
        <v>1</v>
      </c>
      <c r="H35" s="27">
        <f>SUM(H26:H34)</f>
        <v>0</v>
      </c>
    </row>
    <row r="36" spans="1:9" ht="9" customHeight="1" x14ac:dyDescent="0.35">
      <c r="A36" s="10"/>
    </row>
    <row r="37" spans="1:9" ht="23.1" customHeight="1" x14ac:dyDescent="0.35">
      <c r="A37" s="11" t="s">
        <v>39</v>
      </c>
      <c r="B37" s="76" t="s">
        <v>40</v>
      </c>
      <c r="C37" s="76"/>
      <c r="D37" s="76"/>
      <c r="E37" s="76"/>
      <c r="F37" s="12">
        <v>100</v>
      </c>
      <c r="G37" s="13">
        <f>+H35</f>
        <v>0</v>
      </c>
      <c r="H37" s="1" t="s">
        <v>21</v>
      </c>
      <c r="I37" s="14">
        <f>(G37*100)/G38/100</f>
        <v>0</v>
      </c>
    </row>
    <row r="38" spans="1:9" ht="23.1" customHeight="1" x14ac:dyDescent="0.35">
      <c r="A38" s="10"/>
      <c r="B38" s="73">
        <v>5</v>
      </c>
      <c r="C38" s="73"/>
      <c r="D38" s="73"/>
      <c r="E38" s="73"/>
      <c r="G38" s="13">
        <v>5</v>
      </c>
    </row>
    <row r="39" spans="1:9" ht="23.1" customHeight="1" x14ac:dyDescent="0.35">
      <c r="A39" s="15" t="s">
        <v>41</v>
      </c>
      <c r="B39" s="16"/>
    </row>
    <row r="40" spans="1:9" ht="23.1" customHeight="1" x14ac:dyDescent="0.35">
      <c r="A40" s="16" t="s">
        <v>42</v>
      </c>
      <c r="C40" s="16"/>
    </row>
    <row r="41" spans="1:9" ht="23.1" customHeight="1" x14ac:dyDescent="0.35">
      <c r="A41" s="30" t="s">
        <v>43</v>
      </c>
    </row>
  </sheetData>
  <mergeCells count="18">
    <mergeCell ref="B38:E38"/>
    <mergeCell ref="A7:I7"/>
    <mergeCell ref="A8:I8"/>
    <mergeCell ref="A9:A10"/>
    <mergeCell ref="B9:F9"/>
    <mergeCell ref="A16:F16"/>
    <mergeCell ref="B18:E18"/>
    <mergeCell ref="B19:E19"/>
    <mergeCell ref="A24:A25"/>
    <mergeCell ref="B24:F24"/>
    <mergeCell ref="A35:F35"/>
    <mergeCell ref="B37:E37"/>
    <mergeCell ref="A6:I6"/>
    <mergeCell ref="A1:I1"/>
    <mergeCell ref="A2:I2"/>
    <mergeCell ref="A3:I3"/>
    <mergeCell ref="A4:I4"/>
    <mergeCell ref="A5:I5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7"/>
  <sheetViews>
    <sheetView workbookViewId="0">
      <selection activeCell="F5" sqref="F5"/>
    </sheetView>
  </sheetViews>
  <sheetFormatPr defaultColWidth="7" defaultRowHeight="21" x14ac:dyDescent="0.35"/>
  <cols>
    <col min="1" max="1" width="7" style="31"/>
    <col min="2" max="2" width="8.33203125" style="31" customWidth="1"/>
    <col min="3" max="3" width="2.44140625" style="31" customWidth="1"/>
    <col min="4" max="4" width="1.5546875" style="31" customWidth="1"/>
    <col min="5" max="5" width="1.44140625" style="31" customWidth="1"/>
    <col min="6" max="6" width="6.77734375" style="31" customWidth="1"/>
    <col min="7" max="7" width="7" style="31"/>
    <col min="8" max="8" width="7.21875" style="31" customWidth="1"/>
    <col min="9" max="9" width="3.21875" style="31" customWidth="1"/>
    <col min="10" max="10" width="2.77734375" style="31" customWidth="1"/>
    <col min="11" max="11" width="8.88671875" style="31" customWidth="1"/>
    <col min="12" max="12" width="5.6640625" style="31" customWidth="1"/>
    <col min="13" max="13" width="12" style="31" customWidth="1"/>
    <col min="14" max="16384" width="7" style="31"/>
  </cols>
  <sheetData>
    <row r="1" spans="1:13" x14ac:dyDescent="0.3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3.1" customHeight="1" x14ac:dyDescent="0.35">
      <c r="A2" s="90" t="s">
        <v>45</v>
      </c>
      <c r="B2" s="90"/>
      <c r="C2" s="90"/>
      <c r="D2" s="90"/>
      <c r="E2" s="90"/>
      <c r="F2" s="90"/>
      <c r="G2" s="90"/>
      <c r="H2" s="90"/>
      <c r="J2" s="91" t="s">
        <v>46</v>
      </c>
      <c r="K2" s="91"/>
      <c r="L2" s="91"/>
      <c r="M2" s="91"/>
    </row>
    <row r="3" spans="1:13" ht="36.75" customHeight="1" x14ac:dyDescent="0.35">
      <c r="A3" s="92" t="s">
        <v>47</v>
      </c>
      <c r="B3" s="92"/>
      <c r="C3" s="92"/>
      <c r="D3" s="92"/>
      <c r="E3" s="92"/>
      <c r="F3" s="32" t="s">
        <v>48</v>
      </c>
      <c r="G3" s="32" t="s">
        <v>49</v>
      </c>
      <c r="H3" s="66" t="s">
        <v>50</v>
      </c>
      <c r="J3" s="33"/>
      <c r="K3" s="31" t="s">
        <v>51</v>
      </c>
      <c r="L3" s="31" t="s">
        <v>52</v>
      </c>
      <c r="M3" s="34" t="s">
        <v>53</v>
      </c>
    </row>
    <row r="4" spans="1:13" ht="23.1" customHeight="1" x14ac:dyDescent="0.35">
      <c r="A4" s="83" t="s">
        <v>54</v>
      </c>
      <c r="B4" s="83"/>
      <c r="C4" s="83"/>
      <c r="D4" s="83"/>
      <c r="E4" s="83"/>
      <c r="F4" s="35">
        <f>+'แบบฟอร์มรอบที่ 1'!I18</f>
        <v>0</v>
      </c>
      <c r="G4" s="35">
        <v>80</v>
      </c>
      <c r="H4" s="65">
        <f>F4*G4/100</f>
        <v>0</v>
      </c>
      <c r="J4" s="33"/>
      <c r="K4" s="31" t="s">
        <v>55</v>
      </c>
      <c r="L4" s="31" t="s">
        <v>56</v>
      </c>
      <c r="M4" s="34" t="s">
        <v>53</v>
      </c>
    </row>
    <row r="5" spans="1:13" ht="23.1" customHeight="1" x14ac:dyDescent="0.35">
      <c r="A5" s="83" t="s">
        <v>57</v>
      </c>
      <c r="B5" s="83"/>
      <c r="C5" s="83"/>
      <c r="D5" s="83"/>
      <c r="E5" s="83"/>
      <c r="F5" s="35">
        <f>+'แบบฟอร์มรอบที่ 1'!I37</f>
        <v>0</v>
      </c>
      <c r="G5" s="35">
        <v>20</v>
      </c>
      <c r="H5" s="65">
        <f>F5*G5/100</f>
        <v>0</v>
      </c>
      <c r="J5" s="33"/>
      <c r="K5" s="31" t="s">
        <v>58</v>
      </c>
      <c r="L5" s="31" t="s">
        <v>59</v>
      </c>
      <c r="M5" s="34" t="s">
        <v>53</v>
      </c>
    </row>
    <row r="6" spans="1:13" ht="23.1" customHeight="1" x14ac:dyDescent="0.35">
      <c r="A6" s="84" t="s">
        <v>18</v>
      </c>
      <c r="B6" s="85"/>
      <c r="C6" s="85"/>
      <c r="D6" s="85"/>
      <c r="E6" s="85"/>
      <c r="F6" s="86"/>
      <c r="G6" s="35">
        <f>SUM(G4:G5)</f>
        <v>100</v>
      </c>
      <c r="H6" s="65">
        <f>SUM(H4:H5)</f>
        <v>0</v>
      </c>
      <c r="J6" s="33"/>
      <c r="K6" s="31" t="s">
        <v>60</v>
      </c>
      <c r="L6" s="31" t="s">
        <v>61</v>
      </c>
      <c r="M6" s="34" t="s">
        <v>53</v>
      </c>
    </row>
    <row r="7" spans="1:13" ht="23.1" customHeight="1" x14ac:dyDescent="0.35">
      <c r="A7" s="36"/>
      <c r="B7" s="36"/>
      <c r="C7" s="36"/>
      <c r="D7" s="36"/>
      <c r="E7" s="36"/>
      <c r="F7" s="36"/>
      <c r="G7" s="36"/>
      <c r="H7" s="36"/>
      <c r="J7" s="33"/>
      <c r="K7" s="31" t="s">
        <v>62</v>
      </c>
      <c r="L7" s="31" t="s">
        <v>63</v>
      </c>
      <c r="M7" s="34" t="s">
        <v>53</v>
      </c>
    </row>
    <row r="8" spans="1:13" ht="23.45" customHeight="1" x14ac:dyDescent="0.35">
      <c r="A8" s="37" t="s">
        <v>64</v>
      </c>
      <c r="B8" s="37"/>
      <c r="C8" s="37"/>
      <c r="D8" s="37"/>
      <c r="E8" s="37"/>
      <c r="F8" s="37"/>
      <c r="G8" s="37"/>
      <c r="H8" s="37"/>
      <c r="I8" s="38"/>
      <c r="J8" s="38"/>
      <c r="K8" s="38"/>
      <c r="L8" s="39"/>
      <c r="M8" s="39"/>
    </row>
    <row r="9" spans="1:13" ht="23.45" customHeight="1" x14ac:dyDescent="0.35">
      <c r="A9" s="87" t="s">
        <v>65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23.45" customHeight="1" x14ac:dyDescent="0.35">
      <c r="A10" s="87" t="s">
        <v>65</v>
      </c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87"/>
      <c r="M10" s="87"/>
    </row>
    <row r="11" spans="1:13" ht="23.45" customHeight="1" x14ac:dyDescent="0.35">
      <c r="A11" s="87" t="s">
        <v>66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23.45" customHeight="1" x14ac:dyDescent="0.35">
      <c r="A12" s="40" t="s">
        <v>67</v>
      </c>
      <c r="B12" s="36"/>
      <c r="C12" s="36"/>
      <c r="D12" s="36"/>
      <c r="E12" s="36"/>
      <c r="F12" s="36"/>
      <c r="G12" s="36"/>
      <c r="H12" s="36"/>
    </row>
    <row r="13" spans="1:13" ht="23.1" customHeight="1" x14ac:dyDescent="0.35">
      <c r="A13" s="41" t="s">
        <v>68</v>
      </c>
      <c r="B13" s="42"/>
      <c r="C13" s="42"/>
      <c r="D13" s="42"/>
      <c r="E13" s="42"/>
      <c r="F13" s="42"/>
      <c r="G13" s="42"/>
      <c r="H13" s="42"/>
      <c r="I13" s="43"/>
      <c r="J13" s="43"/>
      <c r="K13" s="43"/>
      <c r="L13" s="43"/>
      <c r="M13" s="44"/>
    </row>
    <row r="14" spans="1:13" ht="23.1" customHeight="1" x14ac:dyDescent="0.35">
      <c r="A14" s="45" t="s">
        <v>69</v>
      </c>
      <c r="B14" s="46"/>
      <c r="C14" s="46"/>
      <c r="D14" s="46"/>
      <c r="E14" s="46"/>
      <c r="F14" s="33"/>
      <c r="G14" s="33"/>
      <c r="H14" s="33"/>
      <c r="I14" s="33"/>
      <c r="J14" s="47" t="s">
        <v>116</v>
      </c>
      <c r="K14" s="47"/>
      <c r="L14" s="47"/>
      <c r="M14" s="48"/>
    </row>
    <row r="15" spans="1:13" ht="23.1" customHeight="1" x14ac:dyDescent="0.35">
      <c r="A15" s="45"/>
      <c r="B15" s="46"/>
      <c r="C15" s="46"/>
      <c r="D15" s="46"/>
      <c r="E15" s="46"/>
      <c r="F15" s="33"/>
      <c r="G15" s="33"/>
      <c r="H15" s="33"/>
      <c r="I15" s="33"/>
      <c r="J15" s="47" t="s">
        <v>117</v>
      </c>
      <c r="K15" s="47"/>
      <c r="L15" s="47"/>
      <c r="M15" s="48"/>
    </row>
    <row r="16" spans="1:13" ht="23.1" customHeight="1" x14ac:dyDescent="0.35">
      <c r="A16" s="45"/>
      <c r="B16" s="46"/>
      <c r="C16" s="46"/>
      <c r="D16" s="46"/>
      <c r="E16" s="46"/>
      <c r="F16" s="33"/>
      <c r="G16" s="33"/>
      <c r="H16" s="33"/>
      <c r="I16" s="33"/>
      <c r="J16" s="49" t="s">
        <v>70</v>
      </c>
      <c r="K16" s="49"/>
      <c r="L16" s="46"/>
      <c r="M16" s="50"/>
    </row>
    <row r="17" spans="1:13" ht="23.1" customHeight="1" x14ac:dyDescent="0.35">
      <c r="A17" s="51" t="s">
        <v>71</v>
      </c>
      <c r="B17" s="46"/>
      <c r="C17" s="46"/>
      <c r="D17" s="46"/>
      <c r="E17" s="46"/>
      <c r="F17" s="46"/>
      <c r="G17" s="46"/>
      <c r="H17" s="46"/>
      <c r="I17" s="33"/>
      <c r="J17" s="33"/>
      <c r="K17" s="33"/>
      <c r="L17" s="33"/>
      <c r="M17" s="52"/>
    </row>
    <row r="18" spans="1:13" ht="23.1" customHeight="1" x14ac:dyDescent="0.35">
      <c r="A18" s="45" t="s">
        <v>72</v>
      </c>
      <c r="B18" s="46"/>
      <c r="C18" s="46"/>
      <c r="D18" s="46"/>
      <c r="E18" s="46"/>
      <c r="F18" s="46"/>
      <c r="G18" s="46"/>
      <c r="H18" s="46"/>
      <c r="I18" s="33"/>
      <c r="J18" s="47" t="s">
        <v>118</v>
      </c>
      <c r="K18" s="47"/>
      <c r="L18" s="47"/>
      <c r="M18" s="48"/>
    </row>
    <row r="19" spans="1:13" ht="23.1" customHeight="1" x14ac:dyDescent="0.35">
      <c r="A19" s="45" t="s">
        <v>73</v>
      </c>
      <c r="B19" s="46"/>
      <c r="C19" s="46"/>
      <c r="D19" s="46"/>
      <c r="E19" s="46"/>
      <c r="F19" s="46"/>
      <c r="G19" s="46"/>
      <c r="H19" s="46"/>
      <c r="I19" s="33"/>
      <c r="J19" s="47" t="s">
        <v>119</v>
      </c>
      <c r="K19" s="47"/>
      <c r="L19" s="47"/>
      <c r="M19" s="48"/>
    </row>
    <row r="20" spans="1:13" ht="23.1" customHeight="1" x14ac:dyDescent="0.35">
      <c r="A20" s="45" t="s">
        <v>74</v>
      </c>
      <c r="B20" s="46"/>
      <c r="C20" s="46"/>
      <c r="D20" s="46"/>
      <c r="E20" s="46"/>
      <c r="F20" s="46"/>
      <c r="G20" s="46"/>
      <c r="H20" s="46"/>
      <c r="I20" s="33"/>
      <c r="J20" s="49" t="s">
        <v>70</v>
      </c>
      <c r="K20" s="49"/>
      <c r="L20" s="46"/>
      <c r="M20" s="50"/>
    </row>
    <row r="21" spans="1:13" ht="23.1" customHeight="1" x14ac:dyDescent="0.35">
      <c r="A21" s="95" t="s">
        <v>75</v>
      </c>
      <c r="B21" s="96"/>
      <c r="C21" s="96"/>
      <c r="D21" s="96"/>
      <c r="E21" s="96"/>
      <c r="F21" s="96"/>
      <c r="G21" s="96"/>
      <c r="H21" s="96"/>
      <c r="I21" s="96"/>
      <c r="J21" s="33"/>
      <c r="K21" s="33"/>
      <c r="L21" s="33"/>
      <c r="M21" s="52"/>
    </row>
    <row r="22" spans="1:13" ht="23.1" customHeight="1" x14ac:dyDescent="0.35">
      <c r="A22" s="95" t="s">
        <v>76</v>
      </c>
      <c r="B22" s="96"/>
      <c r="C22" s="96"/>
      <c r="D22" s="96"/>
      <c r="E22" s="96"/>
      <c r="F22" s="96"/>
      <c r="G22" s="96"/>
      <c r="H22" s="96"/>
      <c r="I22" s="33"/>
      <c r="J22" s="33"/>
      <c r="K22" s="33"/>
      <c r="L22" s="33"/>
      <c r="M22" s="52"/>
    </row>
    <row r="23" spans="1:13" ht="23.1" customHeight="1" x14ac:dyDescent="0.35">
      <c r="A23" s="95" t="s">
        <v>77</v>
      </c>
      <c r="B23" s="96"/>
      <c r="C23" s="96"/>
      <c r="D23" s="96"/>
      <c r="E23" s="96"/>
      <c r="F23" s="96"/>
      <c r="G23" s="96"/>
      <c r="H23" s="96"/>
      <c r="I23" s="33"/>
      <c r="J23" s="33"/>
      <c r="K23" s="33"/>
      <c r="L23" s="33"/>
      <c r="M23" s="52"/>
    </row>
    <row r="24" spans="1:13" ht="23.1" customHeight="1" x14ac:dyDescent="0.35">
      <c r="A24" s="95" t="s">
        <v>78</v>
      </c>
      <c r="B24" s="96"/>
      <c r="C24" s="96"/>
      <c r="D24" s="96"/>
      <c r="E24" s="96"/>
      <c r="F24" s="96"/>
      <c r="G24" s="96"/>
      <c r="H24" s="96"/>
      <c r="I24" s="33"/>
      <c r="J24" s="33"/>
      <c r="K24" s="33"/>
      <c r="L24" s="33"/>
      <c r="M24" s="52"/>
    </row>
    <row r="25" spans="1:13" ht="52.5" customHeight="1" x14ac:dyDescent="0.35">
      <c r="A25" s="97" t="s">
        <v>79</v>
      </c>
      <c r="B25" s="98"/>
      <c r="C25" s="98"/>
      <c r="D25" s="98"/>
      <c r="E25" s="98"/>
      <c r="F25" s="98"/>
      <c r="G25" s="99"/>
      <c r="H25" s="99"/>
      <c r="I25" s="53"/>
      <c r="J25" s="53"/>
      <c r="K25" s="53"/>
      <c r="L25" s="53"/>
      <c r="M25" s="54"/>
    </row>
    <row r="26" spans="1:13" ht="23.1" customHeight="1" x14ac:dyDescent="0.35">
      <c r="A26" s="55" t="s">
        <v>80</v>
      </c>
      <c r="B26" s="42" t="s">
        <v>81</v>
      </c>
      <c r="C26" s="42"/>
      <c r="D26" s="42"/>
      <c r="E26" s="42"/>
      <c r="F26" s="42"/>
      <c r="G26" s="42"/>
      <c r="H26" s="42"/>
      <c r="I26" s="43"/>
      <c r="J26" s="43"/>
      <c r="K26" s="43"/>
      <c r="L26" s="43"/>
      <c r="M26" s="43"/>
    </row>
    <row r="27" spans="1:13" ht="23.1" customHeight="1" x14ac:dyDescent="0.35">
      <c r="A27" s="41" t="s">
        <v>82</v>
      </c>
      <c r="B27" s="42"/>
      <c r="C27" s="42"/>
      <c r="D27" s="42"/>
      <c r="E27" s="42"/>
      <c r="F27" s="42"/>
      <c r="G27" s="42"/>
      <c r="H27" s="42"/>
      <c r="I27" s="43"/>
      <c r="J27" s="43"/>
      <c r="K27" s="43"/>
      <c r="L27" s="43"/>
      <c r="M27" s="44"/>
    </row>
    <row r="28" spans="1:13" ht="23.1" customHeight="1" x14ac:dyDescent="0.35">
      <c r="A28" s="45" t="s">
        <v>83</v>
      </c>
      <c r="B28" s="46"/>
      <c r="C28" s="46"/>
      <c r="D28" s="46"/>
      <c r="E28" s="46"/>
      <c r="F28" s="46"/>
      <c r="G28" s="46"/>
      <c r="H28" s="46"/>
      <c r="I28" s="33"/>
      <c r="J28" s="47" t="s">
        <v>135</v>
      </c>
      <c r="K28" s="47"/>
      <c r="L28" s="33"/>
      <c r="M28" s="52"/>
    </row>
    <row r="29" spans="1:13" ht="23.1" customHeight="1" x14ac:dyDescent="0.35">
      <c r="A29" s="45" t="s">
        <v>85</v>
      </c>
      <c r="B29" s="46"/>
      <c r="C29" s="33"/>
      <c r="D29" s="93" t="s">
        <v>86</v>
      </c>
      <c r="E29" s="93"/>
      <c r="F29" s="93"/>
      <c r="G29" s="93"/>
      <c r="H29" s="93"/>
      <c r="I29" s="33"/>
      <c r="J29" s="47" t="s">
        <v>136</v>
      </c>
      <c r="K29" s="47"/>
      <c r="L29" s="33"/>
      <c r="M29" s="52"/>
    </row>
    <row r="30" spans="1:13" ht="23.1" customHeight="1" x14ac:dyDescent="0.35">
      <c r="A30" s="94" t="s">
        <v>87</v>
      </c>
      <c r="B30" s="93"/>
      <c r="C30" s="93"/>
      <c r="D30" s="93"/>
      <c r="E30" s="93"/>
      <c r="F30" s="93"/>
      <c r="G30" s="93"/>
      <c r="H30" s="93"/>
      <c r="I30" s="33"/>
      <c r="J30" s="49" t="s">
        <v>70</v>
      </c>
      <c r="K30" s="49"/>
      <c r="L30" s="33"/>
      <c r="M30" s="52"/>
    </row>
    <row r="31" spans="1:13" ht="23.1" customHeight="1" x14ac:dyDescent="0.35">
      <c r="A31" s="41" t="s">
        <v>88</v>
      </c>
      <c r="B31" s="42"/>
      <c r="C31" s="42"/>
      <c r="D31" s="42"/>
      <c r="E31" s="42"/>
      <c r="F31" s="42"/>
      <c r="G31" s="42"/>
      <c r="H31" s="42"/>
      <c r="I31" s="43"/>
      <c r="J31" s="57"/>
      <c r="K31" s="57"/>
      <c r="L31" s="43"/>
      <c r="M31" s="44"/>
    </row>
    <row r="32" spans="1:13" ht="23.1" customHeight="1" x14ac:dyDescent="0.35">
      <c r="A32" s="45" t="s">
        <v>83</v>
      </c>
      <c r="B32" s="46"/>
      <c r="C32" s="46"/>
      <c r="D32" s="46"/>
      <c r="E32" s="46"/>
      <c r="F32" s="46"/>
      <c r="G32" s="46"/>
      <c r="H32" s="46"/>
      <c r="I32" s="33"/>
      <c r="J32" s="56" t="s">
        <v>84</v>
      </c>
      <c r="K32" s="56"/>
      <c r="L32" s="33"/>
      <c r="M32" s="52"/>
    </row>
    <row r="33" spans="1:13" ht="23.1" customHeight="1" x14ac:dyDescent="0.35">
      <c r="A33" s="45" t="s">
        <v>85</v>
      </c>
      <c r="B33" s="46"/>
      <c r="C33" s="33"/>
      <c r="D33" s="93" t="s">
        <v>86</v>
      </c>
      <c r="E33" s="93"/>
      <c r="F33" s="93"/>
      <c r="G33" s="93"/>
      <c r="H33" s="93"/>
      <c r="I33" s="33"/>
      <c r="J33" s="56" t="s">
        <v>128</v>
      </c>
      <c r="K33" s="56"/>
      <c r="L33" s="33"/>
      <c r="M33" s="52"/>
    </row>
    <row r="34" spans="1:13" ht="23.1" customHeight="1" x14ac:dyDescent="0.35">
      <c r="A34" s="94" t="s">
        <v>87</v>
      </c>
      <c r="B34" s="93"/>
      <c r="C34" s="93"/>
      <c r="D34" s="93"/>
      <c r="E34" s="93"/>
      <c r="F34" s="93"/>
      <c r="G34" s="93"/>
      <c r="H34" s="93"/>
      <c r="I34" s="33"/>
      <c r="J34" s="49" t="s">
        <v>70</v>
      </c>
      <c r="K34" s="49"/>
      <c r="L34" s="33"/>
      <c r="M34" s="52"/>
    </row>
    <row r="35" spans="1:13" ht="23.1" customHeight="1" x14ac:dyDescent="0.35">
      <c r="A35" s="58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23.1" customHeight="1" x14ac:dyDescent="0.35"/>
    <row r="37" spans="1:13" ht="23.1" customHeight="1" x14ac:dyDescent="0.35"/>
  </sheetData>
  <mergeCells count="19">
    <mergeCell ref="D29:H29"/>
    <mergeCell ref="A30:H30"/>
    <mergeCell ref="D33:H33"/>
    <mergeCell ref="A34:H34"/>
    <mergeCell ref="A11:M11"/>
    <mergeCell ref="A21:I21"/>
    <mergeCell ref="A22:H22"/>
    <mergeCell ref="A23:H23"/>
    <mergeCell ref="A24:H24"/>
    <mergeCell ref="A25:H25"/>
    <mergeCell ref="A5:E5"/>
    <mergeCell ref="A6:F6"/>
    <mergeCell ref="A9:M9"/>
    <mergeCell ref="A10:M10"/>
    <mergeCell ref="A1:M1"/>
    <mergeCell ref="A2:H2"/>
    <mergeCell ref="J2:M2"/>
    <mergeCell ref="A3:E3"/>
    <mergeCell ref="A4:E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D46" sqref="D46"/>
    </sheetView>
  </sheetViews>
  <sheetFormatPr defaultRowHeight="21" x14ac:dyDescent="0.35"/>
  <cols>
    <col min="1" max="1" width="33.88671875" style="1" customWidth="1"/>
    <col min="2" max="7" width="6.21875" style="1" customWidth="1"/>
    <col min="8" max="8" width="6.88671875" style="1" customWidth="1"/>
    <col min="9" max="9" width="6.21875" style="1" customWidth="1"/>
    <col min="10" max="16384" width="8.88671875" style="1"/>
  </cols>
  <sheetData>
    <row r="1" spans="1:9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23.1" customHeight="1" x14ac:dyDescent="0.35">
      <c r="A2" s="71" t="s">
        <v>134</v>
      </c>
      <c r="B2" s="71"/>
      <c r="C2" s="71"/>
      <c r="D2" s="71"/>
      <c r="E2" s="71"/>
      <c r="F2" s="71"/>
      <c r="G2" s="71"/>
      <c r="H2" s="71"/>
      <c r="I2" s="71"/>
    </row>
    <row r="3" spans="1:9" ht="23.1" customHeight="1" x14ac:dyDescent="0.35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4" spans="1:9" ht="21.95" customHeight="1" x14ac:dyDescent="0.35">
      <c r="A4" s="69" t="s">
        <v>129</v>
      </c>
      <c r="B4" s="69"/>
      <c r="C4" s="69"/>
      <c r="D4" s="69"/>
      <c r="E4" s="69"/>
      <c r="F4" s="69"/>
      <c r="G4" s="69"/>
      <c r="H4" s="69"/>
      <c r="I4" s="69"/>
    </row>
    <row r="5" spans="1:9" ht="21.95" customHeight="1" x14ac:dyDescent="0.35">
      <c r="A5" s="69" t="s">
        <v>130</v>
      </c>
      <c r="B5" s="69"/>
      <c r="C5" s="69"/>
      <c r="D5" s="69"/>
      <c r="E5" s="69"/>
      <c r="F5" s="69"/>
      <c r="G5" s="69"/>
      <c r="H5" s="69"/>
      <c r="I5" s="69"/>
    </row>
    <row r="6" spans="1:9" ht="21.95" customHeight="1" x14ac:dyDescent="0.35">
      <c r="A6" s="69" t="s">
        <v>131</v>
      </c>
      <c r="B6" s="69"/>
      <c r="C6" s="69"/>
      <c r="D6" s="69"/>
      <c r="E6" s="69"/>
      <c r="F6" s="69"/>
      <c r="G6" s="69"/>
      <c r="H6" s="69"/>
      <c r="I6" s="69"/>
    </row>
    <row r="7" spans="1:9" ht="21.95" customHeight="1" x14ac:dyDescent="0.35">
      <c r="A7" s="69" t="s">
        <v>132</v>
      </c>
      <c r="B7" s="69"/>
      <c r="C7" s="69"/>
      <c r="D7" s="69"/>
      <c r="E7" s="69"/>
      <c r="F7" s="69"/>
      <c r="G7" s="69"/>
      <c r="H7" s="69"/>
      <c r="I7" s="69"/>
    </row>
    <row r="8" spans="1:9" ht="23.1" customHeight="1" x14ac:dyDescent="0.35">
      <c r="A8" s="72" t="s">
        <v>2</v>
      </c>
      <c r="B8" s="72"/>
      <c r="C8" s="72"/>
      <c r="D8" s="72"/>
      <c r="E8" s="72"/>
      <c r="F8" s="72"/>
      <c r="G8" s="72"/>
      <c r="H8" s="72"/>
      <c r="I8" s="72"/>
    </row>
    <row r="9" spans="1:9" ht="23.1" customHeight="1" x14ac:dyDescent="0.35">
      <c r="A9" s="74" t="s">
        <v>3</v>
      </c>
      <c r="B9" s="74" t="s">
        <v>4</v>
      </c>
      <c r="C9" s="74"/>
      <c r="D9" s="74"/>
      <c r="E9" s="74"/>
      <c r="F9" s="74"/>
      <c r="G9" s="2" t="s">
        <v>5</v>
      </c>
      <c r="H9" s="2" t="s">
        <v>6</v>
      </c>
    </row>
    <row r="10" spans="1:9" ht="42" customHeight="1" x14ac:dyDescent="0.35">
      <c r="A10" s="74"/>
      <c r="B10" s="3" t="s">
        <v>7</v>
      </c>
      <c r="C10" s="3" t="s">
        <v>8</v>
      </c>
      <c r="D10" s="3" t="s">
        <v>9</v>
      </c>
      <c r="E10" s="3" t="s">
        <v>10</v>
      </c>
      <c r="F10" s="4">
        <v>5</v>
      </c>
      <c r="G10" s="5" t="s">
        <v>11</v>
      </c>
      <c r="H10" s="2" t="s">
        <v>12</v>
      </c>
    </row>
    <row r="11" spans="1:9" ht="57" customHeight="1" x14ac:dyDescent="0.35">
      <c r="A11" s="6" t="s">
        <v>13</v>
      </c>
      <c r="B11" s="5"/>
      <c r="C11" s="5"/>
      <c r="D11" s="5"/>
      <c r="E11" s="5"/>
      <c r="F11" s="5"/>
      <c r="G11" s="5"/>
      <c r="H11" s="5">
        <f>(B11+C11+D11+E11+F11)*G11</f>
        <v>0</v>
      </c>
    </row>
    <row r="12" spans="1:9" ht="39.75" customHeight="1" x14ac:dyDescent="0.35">
      <c r="A12" s="7" t="s">
        <v>14</v>
      </c>
      <c r="B12" s="5"/>
      <c r="C12" s="5"/>
      <c r="D12" s="5"/>
      <c r="E12" s="5"/>
      <c r="F12" s="5"/>
      <c r="G12" s="5"/>
      <c r="H12" s="5">
        <f t="shared" ref="H12:H15" si="0">(B12+C12+D12+E12+F12)*G12</f>
        <v>0</v>
      </c>
    </row>
    <row r="13" spans="1:9" ht="57.75" customHeight="1" x14ac:dyDescent="0.35">
      <c r="A13" s="7" t="s">
        <v>15</v>
      </c>
      <c r="B13" s="5"/>
      <c r="C13" s="5"/>
      <c r="D13" s="5"/>
      <c r="E13" s="5"/>
      <c r="F13" s="5"/>
      <c r="G13" s="5"/>
      <c r="H13" s="5">
        <f t="shared" si="0"/>
        <v>0</v>
      </c>
    </row>
    <row r="14" spans="1:9" ht="37.5" customHeight="1" x14ac:dyDescent="0.35">
      <c r="A14" s="7" t="s">
        <v>16</v>
      </c>
      <c r="B14" s="5"/>
      <c r="C14" s="5"/>
      <c r="D14" s="5"/>
      <c r="E14" s="5"/>
      <c r="F14" s="5"/>
      <c r="G14" s="5"/>
      <c r="H14" s="5">
        <f t="shared" si="0"/>
        <v>0</v>
      </c>
    </row>
    <row r="15" spans="1:9" ht="24" customHeight="1" x14ac:dyDescent="0.35">
      <c r="A15" s="7" t="s">
        <v>17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9" ht="23.1" customHeight="1" x14ac:dyDescent="0.35">
      <c r="A16" s="75" t="s">
        <v>18</v>
      </c>
      <c r="B16" s="75"/>
      <c r="C16" s="75"/>
      <c r="D16" s="75"/>
      <c r="E16" s="75"/>
      <c r="F16" s="75"/>
      <c r="G16" s="8">
        <v>1</v>
      </c>
      <c r="H16" s="9">
        <f>SUM(H11:H15)</f>
        <v>0</v>
      </c>
    </row>
    <row r="17" spans="1:9" ht="9" customHeight="1" x14ac:dyDescent="0.35">
      <c r="A17" s="10"/>
    </row>
    <row r="18" spans="1:9" ht="23.1" customHeight="1" x14ac:dyDescent="0.35">
      <c r="A18" s="11" t="s">
        <v>89</v>
      </c>
      <c r="B18" s="76" t="s">
        <v>20</v>
      </c>
      <c r="C18" s="76"/>
      <c r="D18" s="76"/>
      <c r="E18" s="76"/>
      <c r="F18" s="12">
        <v>100</v>
      </c>
      <c r="G18" s="13">
        <f>+H16</f>
        <v>0</v>
      </c>
      <c r="H18" s="1" t="s">
        <v>21</v>
      </c>
      <c r="I18" s="14">
        <f>+G18*100/G19/100</f>
        <v>0</v>
      </c>
    </row>
    <row r="19" spans="1:9" ht="23.1" customHeight="1" x14ac:dyDescent="0.35">
      <c r="A19" s="10"/>
      <c r="B19" s="73">
        <v>5</v>
      </c>
      <c r="C19" s="73"/>
      <c r="D19" s="73"/>
      <c r="E19" s="73"/>
      <c r="G19" s="13">
        <v>5</v>
      </c>
    </row>
    <row r="20" spans="1:9" ht="21.95" customHeight="1" x14ac:dyDescent="0.35">
      <c r="A20" s="15" t="s">
        <v>22</v>
      </c>
    </row>
    <row r="21" spans="1:9" ht="21.95" customHeight="1" x14ac:dyDescent="0.35">
      <c r="A21" s="16" t="s">
        <v>23</v>
      </c>
    </row>
    <row r="22" spans="1:9" ht="21.95" customHeight="1" x14ac:dyDescent="0.35">
      <c r="A22" s="17" t="s">
        <v>24</v>
      </c>
    </row>
    <row r="23" spans="1:9" ht="23.1" customHeight="1" x14ac:dyDescent="0.35">
      <c r="A23" s="18" t="s">
        <v>25</v>
      </c>
    </row>
    <row r="24" spans="1:9" ht="23.1" customHeight="1" x14ac:dyDescent="0.35">
      <c r="A24" s="77" t="s">
        <v>26</v>
      </c>
      <c r="B24" s="79" t="s">
        <v>27</v>
      </c>
      <c r="C24" s="80"/>
      <c r="D24" s="80"/>
      <c r="E24" s="80"/>
      <c r="F24" s="81"/>
      <c r="G24" s="20" t="s">
        <v>28</v>
      </c>
      <c r="H24" s="20" t="s">
        <v>6</v>
      </c>
    </row>
    <row r="25" spans="1:9" ht="52.5" customHeight="1" x14ac:dyDescent="0.35">
      <c r="A25" s="78"/>
      <c r="B25" s="21" t="s">
        <v>29</v>
      </c>
      <c r="C25" s="22" t="s">
        <v>30</v>
      </c>
      <c r="D25" s="22" t="s">
        <v>31</v>
      </c>
      <c r="E25" s="22" t="s">
        <v>32</v>
      </c>
      <c r="F25" s="23" t="s">
        <v>33</v>
      </c>
      <c r="G25" s="24" t="s">
        <v>11</v>
      </c>
      <c r="H25" s="25" t="s">
        <v>12</v>
      </c>
    </row>
    <row r="26" spans="1:9" ht="23.1" customHeight="1" x14ac:dyDescent="0.35">
      <c r="A26" s="26" t="s">
        <v>34</v>
      </c>
      <c r="B26" s="27"/>
      <c r="C26" s="26"/>
      <c r="D26" s="27"/>
      <c r="E26" s="27"/>
      <c r="F26" s="27"/>
      <c r="G26" s="27"/>
      <c r="H26" s="27">
        <f>(B26+C26+D26+E26+F26)*G26</f>
        <v>0</v>
      </c>
    </row>
    <row r="27" spans="1:9" ht="23.1" customHeight="1" x14ac:dyDescent="0.35">
      <c r="A27" s="26" t="s">
        <v>35</v>
      </c>
      <c r="B27" s="27"/>
      <c r="C27" s="26"/>
      <c r="D27" s="27"/>
      <c r="E27" s="27"/>
      <c r="F27" s="27"/>
      <c r="G27" s="27"/>
      <c r="H27" s="27">
        <f t="shared" ref="H27:H30" si="1">(B27+C27+D27+E27+F27)*G27</f>
        <v>0</v>
      </c>
    </row>
    <row r="28" spans="1:9" ht="23.1" customHeight="1" x14ac:dyDescent="0.35">
      <c r="A28" s="26" t="s">
        <v>36</v>
      </c>
      <c r="B28" s="27"/>
      <c r="C28" s="26"/>
      <c r="D28" s="27"/>
      <c r="E28" s="27"/>
      <c r="F28" s="27"/>
      <c r="G28" s="27"/>
      <c r="H28" s="27">
        <f t="shared" si="1"/>
        <v>0</v>
      </c>
    </row>
    <row r="29" spans="1:9" ht="23.1" customHeight="1" x14ac:dyDescent="0.35">
      <c r="A29" s="28" t="s">
        <v>37</v>
      </c>
      <c r="B29" s="27"/>
      <c r="C29" s="26"/>
      <c r="D29" s="27"/>
      <c r="E29" s="27"/>
      <c r="F29" s="27"/>
      <c r="G29" s="27"/>
      <c r="H29" s="27">
        <f t="shared" si="1"/>
        <v>0</v>
      </c>
    </row>
    <row r="30" spans="1:9" ht="23.1" customHeight="1" x14ac:dyDescent="0.35">
      <c r="A30" s="26" t="s">
        <v>38</v>
      </c>
      <c r="B30" s="27"/>
      <c r="C30" s="26"/>
      <c r="D30" s="27"/>
      <c r="E30" s="27"/>
      <c r="F30" s="27"/>
      <c r="G30" s="27"/>
      <c r="H30" s="27">
        <f t="shared" si="1"/>
        <v>0</v>
      </c>
    </row>
    <row r="31" spans="1:9" ht="23.1" customHeight="1" x14ac:dyDescent="0.35">
      <c r="A31" s="26" t="s">
        <v>139</v>
      </c>
      <c r="B31" s="19"/>
      <c r="C31" s="26"/>
      <c r="D31" s="27"/>
      <c r="E31" s="27"/>
      <c r="F31" s="27"/>
      <c r="G31" s="27"/>
      <c r="H31" s="27"/>
    </row>
    <row r="32" spans="1:9" ht="23.1" customHeight="1" x14ac:dyDescent="0.35">
      <c r="A32" s="68">
        <v>6</v>
      </c>
      <c r="B32" s="19"/>
      <c r="C32" s="26"/>
      <c r="D32" s="27"/>
      <c r="E32" s="27"/>
      <c r="F32" s="27"/>
      <c r="G32" s="27">
        <v>10</v>
      </c>
      <c r="H32" s="27">
        <f t="shared" ref="H32:H34" si="2">(B32+C32+D32+E32+F32)*G32</f>
        <v>0</v>
      </c>
    </row>
    <row r="33" spans="1:9" ht="23.1" customHeight="1" x14ac:dyDescent="0.35">
      <c r="A33" s="68">
        <v>7</v>
      </c>
      <c r="B33" s="19"/>
      <c r="C33" s="26"/>
      <c r="D33" s="27"/>
      <c r="E33" s="27"/>
      <c r="F33" s="27"/>
      <c r="G33" s="27">
        <v>10</v>
      </c>
      <c r="H33" s="27">
        <f t="shared" si="2"/>
        <v>0</v>
      </c>
    </row>
    <row r="34" spans="1:9" ht="23.1" customHeight="1" x14ac:dyDescent="0.35">
      <c r="A34" s="68">
        <v>8</v>
      </c>
      <c r="B34" s="19"/>
      <c r="C34" s="26"/>
      <c r="D34" s="27"/>
      <c r="E34" s="27"/>
      <c r="F34" s="27"/>
      <c r="G34" s="27">
        <v>5</v>
      </c>
      <c r="H34" s="27">
        <f t="shared" si="2"/>
        <v>0</v>
      </c>
    </row>
    <row r="35" spans="1:9" ht="23.1" customHeight="1" x14ac:dyDescent="0.35">
      <c r="A35" s="82" t="s">
        <v>18</v>
      </c>
      <c r="B35" s="82"/>
      <c r="C35" s="82"/>
      <c r="D35" s="82"/>
      <c r="E35" s="82"/>
      <c r="F35" s="82"/>
      <c r="G35" s="29">
        <v>1</v>
      </c>
      <c r="H35" s="27">
        <f>SUM(H26:H34)</f>
        <v>0</v>
      </c>
    </row>
    <row r="36" spans="1:9" ht="9" customHeight="1" x14ac:dyDescent="0.35">
      <c r="A36" s="10"/>
    </row>
    <row r="37" spans="1:9" ht="23.1" customHeight="1" x14ac:dyDescent="0.35">
      <c r="A37" s="11" t="s">
        <v>90</v>
      </c>
      <c r="B37" s="76" t="s">
        <v>40</v>
      </c>
      <c r="C37" s="76"/>
      <c r="D37" s="76"/>
      <c r="E37" s="76"/>
      <c r="F37" s="12">
        <v>100</v>
      </c>
      <c r="G37" s="13">
        <f>+H35</f>
        <v>0</v>
      </c>
      <c r="H37" s="1" t="s">
        <v>21</v>
      </c>
      <c r="I37" s="14">
        <f>(G37*100)/G38/100</f>
        <v>0</v>
      </c>
    </row>
    <row r="38" spans="1:9" ht="23.1" customHeight="1" x14ac:dyDescent="0.35">
      <c r="A38" s="10"/>
      <c r="B38" s="73">
        <v>5</v>
      </c>
      <c r="C38" s="73"/>
      <c r="D38" s="73"/>
      <c r="E38" s="73"/>
      <c r="G38" s="13">
        <v>5</v>
      </c>
    </row>
    <row r="39" spans="1:9" ht="23.1" customHeight="1" x14ac:dyDescent="0.35">
      <c r="A39" s="15" t="s">
        <v>41</v>
      </c>
      <c r="B39" s="16"/>
    </row>
    <row r="40" spans="1:9" ht="23.1" customHeight="1" x14ac:dyDescent="0.35">
      <c r="A40" s="16" t="s">
        <v>42</v>
      </c>
      <c r="C40" s="16"/>
    </row>
    <row r="41" spans="1:9" ht="23.1" customHeight="1" x14ac:dyDescent="0.35">
      <c r="A41" s="30" t="s">
        <v>43</v>
      </c>
    </row>
  </sheetData>
  <mergeCells count="18">
    <mergeCell ref="B38:E38"/>
    <mergeCell ref="A7:I7"/>
    <mergeCell ref="A8:I8"/>
    <mergeCell ref="A9:A10"/>
    <mergeCell ref="B9:F9"/>
    <mergeCell ref="A16:F16"/>
    <mergeCell ref="B18:E18"/>
    <mergeCell ref="B19:E19"/>
    <mergeCell ref="A24:A25"/>
    <mergeCell ref="B24:F24"/>
    <mergeCell ref="B37:E37"/>
    <mergeCell ref="A6:I6"/>
    <mergeCell ref="A35:F35"/>
    <mergeCell ref="A1:I1"/>
    <mergeCell ref="A2:I2"/>
    <mergeCell ref="A3:I3"/>
    <mergeCell ref="A4:I4"/>
    <mergeCell ref="A5:I5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7"/>
  <sheetViews>
    <sheetView workbookViewId="0">
      <selection activeCell="F5" sqref="F5"/>
    </sheetView>
  </sheetViews>
  <sheetFormatPr defaultColWidth="7" defaultRowHeight="21" x14ac:dyDescent="0.35"/>
  <cols>
    <col min="1" max="1" width="7" style="31"/>
    <col min="2" max="2" width="8.33203125" style="31" customWidth="1"/>
    <col min="3" max="3" width="2.44140625" style="31" customWidth="1"/>
    <col min="4" max="4" width="1.5546875" style="31" customWidth="1"/>
    <col min="5" max="5" width="1.44140625" style="31" customWidth="1"/>
    <col min="6" max="6" width="6.77734375" style="31" customWidth="1"/>
    <col min="7" max="7" width="7" style="31"/>
    <col min="8" max="8" width="7.33203125" style="31" customWidth="1"/>
    <col min="9" max="9" width="3.21875" style="31" customWidth="1"/>
    <col min="10" max="10" width="2.77734375" style="31" customWidth="1"/>
    <col min="11" max="11" width="8.88671875" style="31" customWidth="1"/>
    <col min="12" max="12" width="5.6640625" style="31" customWidth="1"/>
    <col min="13" max="13" width="12" style="31" customWidth="1"/>
    <col min="14" max="16384" width="7" style="31"/>
  </cols>
  <sheetData>
    <row r="1" spans="1:13" x14ac:dyDescent="0.3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3.1" customHeight="1" x14ac:dyDescent="0.35">
      <c r="A2" s="90" t="s">
        <v>91</v>
      </c>
      <c r="B2" s="90"/>
      <c r="C2" s="90"/>
      <c r="D2" s="90"/>
      <c r="E2" s="90"/>
      <c r="F2" s="90"/>
      <c r="G2" s="90"/>
      <c r="H2" s="90"/>
      <c r="J2" s="91" t="s">
        <v>92</v>
      </c>
      <c r="K2" s="91"/>
      <c r="L2" s="91"/>
      <c r="M2" s="91"/>
    </row>
    <row r="3" spans="1:13" ht="36.75" customHeight="1" x14ac:dyDescent="0.35">
      <c r="A3" s="92" t="s">
        <v>47</v>
      </c>
      <c r="B3" s="92"/>
      <c r="C3" s="92"/>
      <c r="D3" s="92"/>
      <c r="E3" s="92"/>
      <c r="F3" s="32" t="s">
        <v>48</v>
      </c>
      <c r="G3" s="32" t="s">
        <v>49</v>
      </c>
      <c r="H3" s="66" t="s">
        <v>50</v>
      </c>
      <c r="J3" s="33"/>
      <c r="K3" s="31" t="s">
        <v>51</v>
      </c>
      <c r="L3" s="31" t="s">
        <v>52</v>
      </c>
      <c r="M3" s="34" t="s">
        <v>53</v>
      </c>
    </row>
    <row r="4" spans="1:13" ht="23.1" customHeight="1" x14ac:dyDescent="0.35">
      <c r="A4" s="83" t="s">
        <v>54</v>
      </c>
      <c r="B4" s="83"/>
      <c r="C4" s="83"/>
      <c r="D4" s="83"/>
      <c r="E4" s="83"/>
      <c r="F4" s="35">
        <f>+'แบบฟอร์มรอบที่ 2'!I18</f>
        <v>0</v>
      </c>
      <c r="G4" s="35">
        <v>80</v>
      </c>
      <c r="H4" s="65">
        <f>F4*G4/100</f>
        <v>0</v>
      </c>
      <c r="J4" s="33"/>
      <c r="K4" s="31" t="s">
        <v>55</v>
      </c>
      <c r="L4" s="31" t="s">
        <v>56</v>
      </c>
      <c r="M4" s="34" t="s">
        <v>53</v>
      </c>
    </row>
    <row r="5" spans="1:13" ht="23.1" customHeight="1" x14ac:dyDescent="0.35">
      <c r="A5" s="83" t="s">
        <v>57</v>
      </c>
      <c r="B5" s="83"/>
      <c r="C5" s="83"/>
      <c r="D5" s="83"/>
      <c r="E5" s="83"/>
      <c r="F5" s="35">
        <f>+'แบบฟอร์มรอบที่ 2'!I37</f>
        <v>0</v>
      </c>
      <c r="G5" s="35">
        <v>20</v>
      </c>
      <c r="H5" s="65">
        <f>F5*G5/100</f>
        <v>0</v>
      </c>
      <c r="J5" s="33"/>
      <c r="K5" s="31" t="s">
        <v>58</v>
      </c>
      <c r="L5" s="31" t="s">
        <v>59</v>
      </c>
      <c r="M5" s="34" t="s">
        <v>53</v>
      </c>
    </row>
    <row r="6" spans="1:13" ht="23.1" customHeight="1" x14ac:dyDescent="0.35">
      <c r="A6" s="84" t="s">
        <v>18</v>
      </c>
      <c r="B6" s="85"/>
      <c r="C6" s="85"/>
      <c r="D6" s="85"/>
      <c r="E6" s="85"/>
      <c r="F6" s="86"/>
      <c r="G6" s="35">
        <f>SUM(G4:G5)</f>
        <v>100</v>
      </c>
      <c r="H6" s="65">
        <f>SUM(H4:H5)</f>
        <v>0</v>
      </c>
      <c r="J6" s="33"/>
      <c r="K6" s="31" t="s">
        <v>60</v>
      </c>
      <c r="L6" s="31" t="s">
        <v>61</v>
      </c>
      <c r="M6" s="34" t="s">
        <v>53</v>
      </c>
    </row>
    <row r="7" spans="1:13" ht="23.1" customHeight="1" x14ac:dyDescent="0.35">
      <c r="A7" s="36"/>
      <c r="B7" s="36"/>
      <c r="C7" s="36"/>
      <c r="D7" s="36"/>
      <c r="E7" s="36"/>
      <c r="F7" s="36"/>
      <c r="G7" s="36"/>
      <c r="H7" s="36"/>
      <c r="J7" s="33"/>
      <c r="K7" s="31" t="s">
        <v>62</v>
      </c>
      <c r="L7" s="31" t="s">
        <v>63</v>
      </c>
      <c r="M7" s="34" t="s">
        <v>53</v>
      </c>
    </row>
    <row r="8" spans="1:13" ht="23.45" customHeight="1" x14ac:dyDescent="0.35">
      <c r="A8" s="37" t="s">
        <v>64</v>
      </c>
      <c r="B8" s="37"/>
      <c r="C8" s="37"/>
      <c r="D8" s="37"/>
      <c r="E8" s="37"/>
      <c r="F8" s="37"/>
      <c r="G8" s="37"/>
      <c r="H8" s="37"/>
      <c r="I8" s="38"/>
      <c r="J8" s="38"/>
      <c r="K8" s="38"/>
      <c r="L8" s="39"/>
      <c r="M8" s="39"/>
    </row>
    <row r="9" spans="1:13" ht="23.45" customHeight="1" x14ac:dyDescent="0.35">
      <c r="A9" s="87" t="s">
        <v>65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23.45" customHeight="1" x14ac:dyDescent="0.35">
      <c r="A10" s="87" t="s">
        <v>65</v>
      </c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87"/>
      <c r="M10" s="87"/>
    </row>
    <row r="11" spans="1:13" ht="23.45" customHeight="1" x14ac:dyDescent="0.35">
      <c r="A11" s="87" t="s">
        <v>66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23.45" customHeight="1" x14ac:dyDescent="0.35">
      <c r="A12" s="40" t="s">
        <v>93</v>
      </c>
      <c r="B12" s="36"/>
      <c r="C12" s="36"/>
      <c r="D12" s="36"/>
      <c r="E12" s="36"/>
      <c r="F12" s="36"/>
      <c r="G12" s="36"/>
      <c r="H12" s="36"/>
    </row>
    <row r="13" spans="1:13" ht="23.1" customHeight="1" x14ac:dyDescent="0.35">
      <c r="A13" s="41" t="s">
        <v>68</v>
      </c>
      <c r="B13" s="42"/>
      <c r="C13" s="42"/>
      <c r="D13" s="42"/>
      <c r="E13" s="42"/>
      <c r="F13" s="42"/>
      <c r="G13" s="42"/>
      <c r="H13" s="42"/>
      <c r="I13" s="43"/>
      <c r="J13" s="43"/>
      <c r="K13" s="43"/>
      <c r="L13" s="43"/>
      <c r="M13" s="44"/>
    </row>
    <row r="14" spans="1:13" ht="23.1" customHeight="1" x14ac:dyDescent="0.35">
      <c r="A14" s="45" t="s">
        <v>69</v>
      </c>
      <c r="B14" s="46"/>
      <c r="C14" s="46"/>
      <c r="D14" s="46"/>
      <c r="E14" s="46"/>
      <c r="F14" s="33"/>
      <c r="G14" s="33"/>
      <c r="H14" s="33"/>
      <c r="I14" s="33"/>
      <c r="J14" s="47" t="s">
        <v>125</v>
      </c>
      <c r="K14" s="47"/>
      <c r="L14" s="47"/>
      <c r="M14" s="48"/>
    </row>
    <row r="15" spans="1:13" ht="23.1" customHeight="1" x14ac:dyDescent="0.35">
      <c r="A15" s="45"/>
      <c r="B15" s="46"/>
      <c r="C15" s="46"/>
      <c r="D15" s="46"/>
      <c r="E15" s="46"/>
      <c r="F15" s="33"/>
      <c r="G15" s="33"/>
      <c r="H15" s="33"/>
      <c r="I15" s="33"/>
      <c r="J15" s="47" t="s">
        <v>126</v>
      </c>
      <c r="K15" s="47"/>
      <c r="L15" s="47"/>
      <c r="M15" s="48"/>
    </row>
    <row r="16" spans="1:13" ht="23.1" customHeight="1" x14ac:dyDescent="0.35">
      <c r="A16" s="45"/>
      <c r="B16" s="46"/>
      <c r="C16" s="46"/>
      <c r="D16" s="46"/>
      <c r="E16" s="46"/>
      <c r="F16" s="33"/>
      <c r="G16" s="33"/>
      <c r="H16" s="33"/>
      <c r="I16" s="33"/>
      <c r="J16" s="49" t="s">
        <v>70</v>
      </c>
      <c r="K16" s="49"/>
      <c r="L16" s="46"/>
      <c r="M16" s="50"/>
    </row>
    <row r="17" spans="1:13" ht="23.1" customHeight="1" x14ac:dyDescent="0.35">
      <c r="A17" s="51" t="s">
        <v>71</v>
      </c>
      <c r="B17" s="46"/>
      <c r="C17" s="46"/>
      <c r="D17" s="46"/>
      <c r="E17" s="46"/>
      <c r="F17" s="46"/>
      <c r="G17" s="46"/>
      <c r="H17" s="46"/>
      <c r="I17" s="33"/>
      <c r="J17" s="33"/>
      <c r="K17" s="33"/>
      <c r="L17" s="33"/>
      <c r="M17" s="52"/>
    </row>
    <row r="18" spans="1:13" ht="23.1" customHeight="1" x14ac:dyDescent="0.35">
      <c r="A18" s="45" t="s">
        <v>72</v>
      </c>
      <c r="B18" s="46"/>
      <c r="C18" s="46"/>
      <c r="D18" s="46"/>
      <c r="E18" s="46"/>
      <c r="F18" s="46"/>
      <c r="G18" s="46"/>
      <c r="H18" s="46"/>
      <c r="I18" s="33"/>
      <c r="J18" s="47" t="s">
        <v>125</v>
      </c>
      <c r="K18" s="47"/>
      <c r="L18" s="47"/>
      <c r="M18" s="48"/>
    </row>
    <row r="19" spans="1:13" ht="23.1" customHeight="1" x14ac:dyDescent="0.35">
      <c r="A19" s="45" t="s">
        <v>73</v>
      </c>
      <c r="B19" s="46"/>
      <c r="C19" s="46"/>
      <c r="D19" s="46"/>
      <c r="E19" s="46"/>
      <c r="F19" s="46"/>
      <c r="G19" s="46"/>
      <c r="H19" s="46"/>
      <c r="I19" s="33"/>
      <c r="J19" s="47" t="s">
        <v>127</v>
      </c>
      <c r="K19" s="47"/>
      <c r="L19" s="47"/>
      <c r="M19" s="48"/>
    </row>
    <row r="20" spans="1:13" ht="23.1" customHeight="1" x14ac:dyDescent="0.35">
      <c r="A20" s="45" t="s">
        <v>74</v>
      </c>
      <c r="B20" s="46"/>
      <c r="C20" s="46"/>
      <c r="D20" s="46"/>
      <c r="E20" s="46"/>
      <c r="F20" s="46"/>
      <c r="G20" s="46"/>
      <c r="H20" s="46"/>
      <c r="I20" s="33"/>
      <c r="J20" s="49" t="s">
        <v>70</v>
      </c>
      <c r="K20" s="49"/>
      <c r="L20" s="46"/>
      <c r="M20" s="50"/>
    </row>
    <row r="21" spans="1:13" ht="23.1" customHeight="1" x14ac:dyDescent="0.35">
      <c r="A21" s="95" t="s">
        <v>75</v>
      </c>
      <c r="B21" s="96"/>
      <c r="C21" s="96"/>
      <c r="D21" s="96"/>
      <c r="E21" s="96"/>
      <c r="F21" s="96"/>
      <c r="G21" s="96"/>
      <c r="H21" s="96"/>
      <c r="I21" s="96"/>
      <c r="J21" s="33"/>
      <c r="K21" s="33"/>
      <c r="L21" s="33"/>
      <c r="M21" s="52"/>
    </row>
    <row r="22" spans="1:13" ht="23.1" customHeight="1" x14ac:dyDescent="0.35">
      <c r="A22" s="95" t="s">
        <v>76</v>
      </c>
      <c r="B22" s="96"/>
      <c r="C22" s="96"/>
      <c r="D22" s="96"/>
      <c r="E22" s="96"/>
      <c r="F22" s="96"/>
      <c r="G22" s="96"/>
      <c r="H22" s="96"/>
      <c r="I22" s="33"/>
      <c r="J22" s="33"/>
      <c r="K22" s="33"/>
      <c r="L22" s="33"/>
      <c r="M22" s="52"/>
    </row>
    <row r="23" spans="1:13" ht="23.1" customHeight="1" x14ac:dyDescent="0.35">
      <c r="A23" s="95" t="s">
        <v>77</v>
      </c>
      <c r="B23" s="96"/>
      <c r="C23" s="96"/>
      <c r="D23" s="96"/>
      <c r="E23" s="96"/>
      <c r="F23" s="96"/>
      <c r="G23" s="96"/>
      <c r="H23" s="96"/>
      <c r="I23" s="33"/>
      <c r="J23" s="33"/>
      <c r="K23" s="33"/>
      <c r="L23" s="33"/>
      <c r="M23" s="52"/>
    </row>
    <row r="24" spans="1:13" ht="23.1" customHeight="1" x14ac:dyDescent="0.35">
      <c r="A24" s="95" t="s">
        <v>78</v>
      </c>
      <c r="B24" s="96"/>
      <c r="C24" s="96"/>
      <c r="D24" s="96"/>
      <c r="E24" s="96"/>
      <c r="F24" s="96"/>
      <c r="G24" s="96"/>
      <c r="H24" s="96"/>
      <c r="I24" s="33"/>
      <c r="J24" s="33"/>
      <c r="K24" s="33"/>
      <c r="L24" s="33"/>
      <c r="M24" s="52"/>
    </row>
    <row r="25" spans="1:13" ht="52.5" customHeight="1" x14ac:dyDescent="0.35">
      <c r="A25" s="97" t="s">
        <v>79</v>
      </c>
      <c r="B25" s="98"/>
      <c r="C25" s="98"/>
      <c r="D25" s="98"/>
      <c r="E25" s="98"/>
      <c r="F25" s="98"/>
      <c r="G25" s="99"/>
      <c r="H25" s="99"/>
      <c r="I25" s="53"/>
      <c r="J25" s="53"/>
      <c r="K25" s="53"/>
      <c r="L25" s="53"/>
      <c r="M25" s="54"/>
    </row>
    <row r="26" spans="1:13" ht="23.1" customHeight="1" x14ac:dyDescent="0.35">
      <c r="A26" s="55" t="s">
        <v>80</v>
      </c>
      <c r="B26" s="42" t="s">
        <v>81</v>
      </c>
      <c r="C26" s="42"/>
      <c r="D26" s="42"/>
      <c r="E26" s="42"/>
      <c r="F26" s="42"/>
      <c r="G26" s="42"/>
      <c r="H26" s="42"/>
      <c r="I26" s="43"/>
      <c r="J26" s="43"/>
      <c r="K26" s="43"/>
      <c r="L26" s="43"/>
      <c r="M26" s="43"/>
    </row>
    <row r="27" spans="1:13" ht="23.1" customHeight="1" x14ac:dyDescent="0.35">
      <c r="A27" s="41" t="s">
        <v>82</v>
      </c>
      <c r="B27" s="42"/>
      <c r="C27" s="42"/>
      <c r="D27" s="42"/>
      <c r="E27" s="42"/>
      <c r="F27" s="42"/>
      <c r="G27" s="42"/>
      <c r="H27" s="42"/>
      <c r="I27" s="43"/>
      <c r="J27" s="43"/>
      <c r="K27" s="43"/>
      <c r="L27" s="43"/>
      <c r="M27" s="44"/>
    </row>
    <row r="28" spans="1:13" ht="23.1" customHeight="1" x14ac:dyDescent="0.35">
      <c r="A28" s="45" t="s">
        <v>83</v>
      </c>
      <c r="B28" s="46"/>
      <c r="C28" s="46"/>
      <c r="D28" s="46"/>
      <c r="E28" s="46"/>
      <c r="F28" s="46"/>
      <c r="G28" s="46"/>
      <c r="H28" s="46"/>
      <c r="I28" s="33"/>
      <c r="J28" s="47" t="s">
        <v>137</v>
      </c>
      <c r="K28" s="47"/>
      <c r="L28" s="33"/>
      <c r="M28" s="52"/>
    </row>
    <row r="29" spans="1:13" ht="23.1" customHeight="1" x14ac:dyDescent="0.35">
      <c r="A29" s="45" t="s">
        <v>85</v>
      </c>
      <c r="B29" s="46"/>
      <c r="C29" s="33"/>
      <c r="D29" s="93" t="s">
        <v>86</v>
      </c>
      <c r="E29" s="93"/>
      <c r="F29" s="93"/>
      <c r="G29" s="93"/>
      <c r="H29" s="93"/>
      <c r="I29" s="33"/>
      <c r="J29" s="47" t="s">
        <v>138</v>
      </c>
      <c r="K29" s="47"/>
      <c r="L29" s="33"/>
      <c r="M29" s="52"/>
    </row>
    <row r="30" spans="1:13" ht="23.1" customHeight="1" x14ac:dyDescent="0.35">
      <c r="A30" s="94" t="s">
        <v>87</v>
      </c>
      <c r="B30" s="93"/>
      <c r="C30" s="93"/>
      <c r="D30" s="93"/>
      <c r="E30" s="93"/>
      <c r="F30" s="93"/>
      <c r="G30" s="93"/>
      <c r="H30" s="93"/>
      <c r="I30" s="33"/>
      <c r="J30" s="49" t="s">
        <v>70</v>
      </c>
      <c r="K30" s="49"/>
      <c r="L30" s="33"/>
      <c r="M30" s="52"/>
    </row>
    <row r="31" spans="1:13" ht="23.1" customHeight="1" x14ac:dyDescent="0.35">
      <c r="A31" s="41" t="s">
        <v>88</v>
      </c>
      <c r="B31" s="42"/>
      <c r="C31" s="42"/>
      <c r="D31" s="42"/>
      <c r="E31" s="42"/>
      <c r="F31" s="42"/>
      <c r="G31" s="42"/>
      <c r="H31" s="42"/>
      <c r="I31" s="43"/>
      <c r="J31" s="57"/>
      <c r="K31" s="57"/>
      <c r="L31" s="43"/>
      <c r="M31" s="44"/>
    </row>
    <row r="32" spans="1:13" ht="23.1" customHeight="1" x14ac:dyDescent="0.35">
      <c r="A32" s="45" t="s">
        <v>83</v>
      </c>
      <c r="B32" s="46"/>
      <c r="C32" s="46"/>
      <c r="D32" s="46"/>
      <c r="E32" s="46"/>
      <c r="F32" s="46"/>
      <c r="G32" s="46"/>
      <c r="H32" s="46"/>
      <c r="I32" s="33"/>
      <c r="J32" s="56" t="s">
        <v>84</v>
      </c>
      <c r="K32" s="56"/>
      <c r="L32" s="33"/>
      <c r="M32" s="52"/>
    </row>
    <row r="33" spans="1:13" ht="23.1" customHeight="1" x14ac:dyDescent="0.35">
      <c r="A33" s="45" t="s">
        <v>85</v>
      </c>
      <c r="B33" s="46"/>
      <c r="C33" s="33"/>
      <c r="D33" s="93" t="s">
        <v>86</v>
      </c>
      <c r="E33" s="93"/>
      <c r="F33" s="93"/>
      <c r="G33" s="93"/>
      <c r="H33" s="93"/>
      <c r="I33" s="33"/>
      <c r="J33" s="56" t="s">
        <v>128</v>
      </c>
      <c r="K33" s="56"/>
      <c r="L33" s="33"/>
      <c r="M33" s="52"/>
    </row>
    <row r="34" spans="1:13" ht="23.1" customHeight="1" x14ac:dyDescent="0.35">
      <c r="A34" s="94" t="s">
        <v>87</v>
      </c>
      <c r="B34" s="93"/>
      <c r="C34" s="93"/>
      <c r="D34" s="93"/>
      <c r="E34" s="93"/>
      <c r="F34" s="93"/>
      <c r="G34" s="93"/>
      <c r="H34" s="93"/>
      <c r="I34" s="33"/>
      <c r="J34" s="49" t="s">
        <v>70</v>
      </c>
      <c r="K34" s="49"/>
      <c r="L34" s="33"/>
      <c r="M34" s="52"/>
    </row>
    <row r="35" spans="1:13" ht="23.1" customHeight="1" x14ac:dyDescent="0.35">
      <c r="A35" s="58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23.1" customHeight="1" x14ac:dyDescent="0.35"/>
    <row r="37" spans="1:13" ht="23.1" customHeight="1" x14ac:dyDescent="0.35"/>
  </sheetData>
  <mergeCells count="19">
    <mergeCell ref="D29:H29"/>
    <mergeCell ref="A30:H30"/>
    <mergeCell ref="D33:H33"/>
    <mergeCell ref="A34:H34"/>
    <mergeCell ref="A11:M11"/>
    <mergeCell ref="A21:I21"/>
    <mergeCell ref="A22:H22"/>
    <mergeCell ref="A23:H23"/>
    <mergeCell ref="A24:H24"/>
    <mergeCell ref="A25:H25"/>
    <mergeCell ref="A5:E5"/>
    <mergeCell ref="A6:F6"/>
    <mergeCell ref="A9:M9"/>
    <mergeCell ref="A10:M10"/>
    <mergeCell ref="A1:M1"/>
    <mergeCell ref="A2:H2"/>
    <mergeCell ref="J2:M2"/>
    <mergeCell ref="A3:E3"/>
    <mergeCell ref="A4:E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1"/>
  <sheetViews>
    <sheetView workbookViewId="0">
      <selection activeCell="K10" sqref="K10"/>
    </sheetView>
  </sheetViews>
  <sheetFormatPr defaultRowHeight="21" x14ac:dyDescent="0.35"/>
  <cols>
    <col min="1" max="16384" width="8.88671875" style="1"/>
  </cols>
  <sheetData>
    <row r="1" spans="1:8" x14ac:dyDescent="0.35">
      <c r="A1" s="100" t="s">
        <v>94</v>
      </c>
      <c r="B1" s="100"/>
      <c r="C1" s="100"/>
      <c r="D1" s="100"/>
      <c r="E1" s="100"/>
      <c r="F1" s="100"/>
      <c r="G1" s="100"/>
      <c r="H1" s="100"/>
    </row>
    <row r="2" spans="1:8" x14ac:dyDescent="0.35">
      <c r="A2" s="59" t="s">
        <v>95</v>
      </c>
    </row>
    <row r="3" spans="1:8" x14ac:dyDescent="0.35">
      <c r="A3" s="1" t="s">
        <v>120</v>
      </c>
    </row>
    <row r="4" spans="1:8" x14ac:dyDescent="0.35">
      <c r="A4" s="1" t="s">
        <v>121</v>
      </c>
    </row>
    <row r="5" spans="1:8" x14ac:dyDescent="0.35">
      <c r="A5" s="1" t="s">
        <v>122</v>
      </c>
    </row>
    <row r="6" spans="1:8" x14ac:dyDescent="0.35">
      <c r="A6" s="1" t="s">
        <v>123</v>
      </c>
    </row>
    <row r="7" spans="1:8" x14ac:dyDescent="0.35">
      <c r="A7" s="59" t="s">
        <v>96</v>
      </c>
    </row>
    <row r="8" spans="1:8" x14ac:dyDescent="0.35">
      <c r="B8" s="1" t="s">
        <v>97</v>
      </c>
      <c r="D8" s="1" t="s">
        <v>98</v>
      </c>
    </row>
    <row r="9" spans="1:8" x14ac:dyDescent="0.35">
      <c r="B9" s="1" t="s">
        <v>99</v>
      </c>
      <c r="D9" s="101">
        <v>2</v>
      </c>
      <c r="E9" s="101"/>
      <c r="F9" s="101"/>
      <c r="G9" s="101"/>
    </row>
    <row r="10" spans="1:8" x14ac:dyDescent="0.35">
      <c r="C10" s="61" t="s">
        <v>124</v>
      </c>
      <c r="D10" s="64">
        <f>('แบบฟอร์มรอบที่ 1 หน้า 2'!H6+'แบบฟอร์รอบที่ 2 หน้า 2'!H6)/2</f>
        <v>0</v>
      </c>
      <c r="E10" s="63"/>
      <c r="F10" s="62"/>
      <c r="G10" s="62"/>
    </row>
    <row r="11" spans="1:8" x14ac:dyDescent="0.35">
      <c r="A11" s="59" t="s">
        <v>100</v>
      </c>
    </row>
    <row r="12" spans="1:8" x14ac:dyDescent="0.35">
      <c r="B12" s="59" t="s">
        <v>101</v>
      </c>
      <c r="F12" s="59" t="s">
        <v>102</v>
      </c>
    </row>
    <row r="13" spans="1:8" x14ac:dyDescent="0.35">
      <c r="B13" s="1" t="s">
        <v>51</v>
      </c>
      <c r="C13" s="1" t="s">
        <v>103</v>
      </c>
      <c r="F13" s="1" t="s">
        <v>51</v>
      </c>
      <c r="G13" s="1" t="s">
        <v>103</v>
      </c>
    </row>
    <row r="14" spans="1:8" x14ac:dyDescent="0.35">
      <c r="B14" s="1" t="s">
        <v>55</v>
      </c>
      <c r="C14" s="1" t="s">
        <v>104</v>
      </c>
      <c r="F14" s="1" t="s">
        <v>55</v>
      </c>
      <c r="G14" s="1" t="s">
        <v>104</v>
      </c>
    </row>
    <row r="15" spans="1:8" x14ac:dyDescent="0.35">
      <c r="B15" s="1" t="s">
        <v>58</v>
      </c>
      <c r="C15" s="1" t="s">
        <v>105</v>
      </c>
      <c r="F15" s="1" t="s">
        <v>58</v>
      </c>
      <c r="G15" s="1" t="s">
        <v>105</v>
      </c>
    </row>
    <row r="16" spans="1:8" x14ac:dyDescent="0.35">
      <c r="B16" s="1" t="s">
        <v>60</v>
      </c>
      <c r="C16" s="1" t="s">
        <v>106</v>
      </c>
      <c r="F16" s="1" t="s">
        <v>60</v>
      </c>
      <c r="G16" s="1" t="s">
        <v>106</v>
      </c>
    </row>
    <row r="17" spans="1:7" x14ac:dyDescent="0.35">
      <c r="B17" s="1" t="s">
        <v>62</v>
      </c>
      <c r="C17" s="1" t="s">
        <v>107</v>
      </c>
      <c r="F17" s="1" t="s">
        <v>62</v>
      </c>
      <c r="G17" s="1" t="s">
        <v>107</v>
      </c>
    </row>
    <row r="19" spans="1:7" x14ac:dyDescent="0.35">
      <c r="B19" s="60" t="s">
        <v>108</v>
      </c>
    </row>
    <row r="20" spans="1:7" x14ac:dyDescent="0.35">
      <c r="B20" s="1" t="s">
        <v>51</v>
      </c>
      <c r="C20" s="1" t="s">
        <v>103</v>
      </c>
    </row>
    <row r="21" spans="1:7" x14ac:dyDescent="0.35">
      <c r="B21" s="1" t="s">
        <v>55</v>
      </c>
      <c r="C21" s="1" t="s">
        <v>104</v>
      </c>
    </row>
    <row r="22" spans="1:7" x14ac:dyDescent="0.35">
      <c r="B22" s="1" t="s">
        <v>58</v>
      </c>
      <c r="C22" s="1" t="s">
        <v>105</v>
      </c>
    </row>
    <row r="23" spans="1:7" x14ac:dyDescent="0.35">
      <c r="B23" s="1" t="s">
        <v>60</v>
      </c>
      <c r="C23" s="1" t="s">
        <v>106</v>
      </c>
    </row>
    <row r="24" spans="1:7" x14ac:dyDescent="0.35">
      <c r="B24" s="1" t="s">
        <v>62</v>
      </c>
      <c r="C24" s="1" t="s">
        <v>107</v>
      </c>
    </row>
    <row r="26" spans="1:7" x14ac:dyDescent="0.35">
      <c r="A26" s="59" t="s">
        <v>109</v>
      </c>
    </row>
    <row r="27" spans="1:7" x14ac:dyDescent="0.35">
      <c r="A27" s="1" t="s">
        <v>110</v>
      </c>
    </row>
    <row r="28" spans="1:7" x14ac:dyDescent="0.35">
      <c r="A28" s="1" t="s">
        <v>110</v>
      </c>
    </row>
    <row r="29" spans="1:7" x14ac:dyDescent="0.35">
      <c r="A29" s="1" t="s">
        <v>110</v>
      </c>
    </row>
    <row r="30" spans="1:7" x14ac:dyDescent="0.35">
      <c r="A30" s="1" t="s">
        <v>111</v>
      </c>
    </row>
    <row r="31" spans="1:7" x14ac:dyDescent="0.35">
      <c r="A31" s="1" t="s">
        <v>111</v>
      </c>
    </row>
  </sheetData>
  <mergeCells count="2">
    <mergeCell ref="A1:H1"/>
    <mergeCell ref="D9:G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รายชื่อ</vt:lpstr>
      <vt:lpstr>แบบฟอร์มรอบที่ 1</vt:lpstr>
      <vt:lpstr>แบบฟอร์มรอบที่ 1 หน้า 2</vt:lpstr>
      <vt:lpstr>แบบฟอร์มรอบที่ 2</vt:lpstr>
      <vt:lpstr>แบบฟอร์รอบที่ 2 หน้า 2</vt:lpstr>
      <vt:lpstr>แบบสรุป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2019-08-13T08:58:54Z</dcterms:created>
  <dcterms:modified xsi:type="dcterms:W3CDTF">2020-03-18T06:56:59Z</dcterms:modified>
</cp:coreProperties>
</file>